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7"/>
  <workbookPr/>
  <mc:AlternateContent xmlns:mc="http://schemas.openxmlformats.org/markup-compatibility/2006">
    <mc:Choice Requires="x15">
      <x15ac:absPath xmlns:x15ac="http://schemas.microsoft.com/office/spreadsheetml/2010/11/ac" url="/Users/joaoferreira/Documents/AGG/2025_2026/COMPETITIONS/GIAC 2026 - GENEVA/"/>
    </mc:Choice>
  </mc:AlternateContent>
  <xr:revisionPtr revIDLastSave="0" documentId="13_ncr:1_{1FDA76E8-3824-B143-A10F-407B9680698E}" xr6:coauthVersionLast="4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Definitive Form 02.02.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5" i="1" l="1"/>
  <c r="F100" i="1" s="1"/>
  <c r="L13" i="1"/>
  <c r="F92" i="1"/>
  <c r="E92" i="1"/>
  <c r="D92" i="1"/>
  <c r="C92" i="1"/>
  <c r="L91" i="1"/>
  <c r="L90" i="1"/>
  <c r="L89" i="1"/>
  <c r="L88" i="1"/>
  <c r="L87" i="1"/>
  <c r="J84" i="1"/>
  <c r="H84" i="1"/>
  <c r="G84" i="1"/>
  <c r="E84" i="1"/>
  <c r="D84" i="1"/>
  <c r="C84" i="1"/>
  <c r="L83" i="1"/>
  <c r="L82" i="1"/>
  <c r="L81" i="1"/>
  <c r="L80" i="1"/>
  <c r="L79" i="1"/>
  <c r="L76" i="1"/>
  <c r="C76" i="1"/>
  <c r="C75" i="1"/>
  <c r="G58" i="1"/>
  <c r="J57" i="1"/>
  <c r="J56" i="1"/>
  <c r="J55" i="1"/>
  <c r="L45" i="1"/>
  <c r="C45" i="1"/>
  <c r="C44" i="1"/>
  <c r="G37" i="1"/>
  <c r="L58" i="1" s="1"/>
  <c r="D37" i="1"/>
  <c r="B37" i="1"/>
  <c r="C58" i="1" s="1"/>
  <c r="C59" i="1" s="1"/>
  <c r="L36" i="1"/>
  <c r="L57" i="1" s="1"/>
  <c r="L35" i="1"/>
  <c r="L56" i="1" s="1"/>
  <c r="L34" i="1"/>
  <c r="L55" i="1" s="1"/>
  <c r="E31" i="1"/>
  <c r="G31" i="1" s="1"/>
  <c r="C31" i="1"/>
  <c r="C53" i="1" s="1"/>
  <c r="G30" i="1"/>
  <c r="L30" i="1" s="1"/>
  <c r="L29" i="1"/>
  <c r="G29" i="1"/>
  <c r="G28" i="1"/>
  <c r="L28" i="1" s="1"/>
  <c r="E24" i="1"/>
  <c r="L24" i="1" s="1"/>
  <c r="L53" i="1" s="1"/>
  <c r="D24" i="1"/>
  <c r="C24" i="1"/>
  <c r="B24" i="1"/>
  <c r="E23" i="1"/>
  <c r="J52" i="1" s="1"/>
  <c r="D23" i="1"/>
  <c r="H52" i="1" s="1"/>
  <c r="C23" i="1"/>
  <c r="G52" i="1" s="1"/>
  <c r="B23" i="1"/>
  <c r="E52" i="1" s="1"/>
  <c r="L22" i="1"/>
  <c r="G22" i="1"/>
  <c r="G21" i="1"/>
  <c r="L21" i="1" s="1"/>
  <c r="G20" i="1"/>
  <c r="G23" i="1" s="1"/>
  <c r="G16" i="1"/>
  <c r="J49" i="1" s="1"/>
  <c r="L15" i="1"/>
  <c r="L14" i="1"/>
  <c r="D98" i="1" l="1"/>
  <c r="G24" i="1"/>
  <c r="G53" i="1" s="1"/>
  <c r="L20" i="1"/>
  <c r="L23" i="1" s="1"/>
  <c r="L51" i="1" s="1"/>
  <c r="L59" i="1" s="1"/>
  <c r="L31" i="1"/>
  <c r="E98" i="1"/>
  <c r="F98" i="1" s="1"/>
  <c r="L84" i="1"/>
  <c r="D99" i="1" s="1"/>
  <c r="L92" i="1"/>
  <c r="E99" i="1" s="1"/>
  <c r="L16" i="1"/>
  <c r="L49" i="1" s="1"/>
  <c r="G66" i="1" s="1"/>
  <c r="D52" i="1"/>
  <c r="L52" i="1" s="1"/>
  <c r="L37" i="1"/>
  <c r="F99" i="1" l="1"/>
  <c r="J99" i="1" s="1"/>
  <c r="G67" i="1"/>
  <c r="G68" i="1" s="1"/>
  <c r="B66" i="1"/>
</calcChain>
</file>

<file path=xl/sharedStrings.xml><?xml version="1.0" encoding="utf-8"?>
<sst xmlns="http://schemas.openxmlformats.org/spreadsheetml/2006/main" count="199" uniqueCount="116">
  <si>
    <t xml:space="preserve">    14-16 MAY 2026   -   SWITZERLAND</t>
  </si>
  <si>
    <t xml:space="preserve">CLUB : </t>
  </si>
  <si>
    <t xml:space="preserve">COUNTRY : </t>
  </si>
  <si>
    <t xml:space="preserve">CONTACT PERSON (NAME + SURNAME) : </t>
  </si>
  <si>
    <t xml:space="preserve">EMAIL : </t>
  </si>
  <si>
    <t xml:space="preserve">TEL. :  </t>
  </si>
  <si>
    <t xml:space="preserve">COMPLETE ADDRESS : </t>
  </si>
  <si>
    <t xml:space="preserve">DATE OF REGISTRATION : </t>
  </si>
  <si>
    <t>TOTAL OF THE DELEGATION (GYM.+ OFF.) :</t>
  </si>
  <si>
    <t>COMPETITION : ENTRY FEES</t>
  </si>
  <si>
    <t>NUMBER OF
GYMNASTS</t>
  </si>
  <si>
    <t>x</t>
  </si>
  <si>
    <t>CHF</t>
  </si>
  <si>
    <t>PRICE PER GYMNAST</t>
  </si>
  <si>
    <t>=</t>
  </si>
  <si>
    <t>FINAL
TOTAL</t>
  </si>
  <si>
    <t>If accommodation &amp; meals booking through OC : PACKAGE 1</t>
  </si>
  <si>
    <t>If only meals booking through OC : PACKAGE 2</t>
  </si>
  <si>
    <t>Without booking accommodation &amp; meals through OC</t>
  </si>
  <si>
    <t xml:space="preserve">TOTAL GYMNASTS =  </t>
  </si>
  <si>
    <t xml:space="preserve">TOTAL COST CHF </t>
  </si>
  <si>
    <t>Night / Person
Full board &amp; City Taxes</t>
  </si>
  <si>
    <t>ROOMS</t>
  </si>
  <si>
    <t>NUMBER OF ROOMS</t>
  </si>
  <si>
    <t>PRICE PER PERSON</t>
  </si>
  <si>
    <t>SINGLE ROOM</t>
  </si>
  <si>
    <t>DOUBLE ROOM</t>
  </si>
  <si>
    <t>TRIPLE ROOM</t>
  </si>
  <si>
    <t xml:space="preserve">TOTAL ROOMS : </t>
  </si>
  <si>
    <t>TOTAL COST CHF</t>
  </si>
  <si>
    <t>TOTAL MEALS :</t>
  </si>
  <si>
    <t>TOTAL 
FAREWELL PARTY :</t>
  </si>
  <si>
    <r>
      <rPr>
        <b/>
        <sz val="14"/>
        <color theme="1"/>
        <rFont val="Arial Nova Cond"/>
      </rPr>
      <t>PACKAGE 1</t>
    </r>
    <r>
      <rPr>
        <b/>
        <sz val="11"/>
        <color theme="1"/>
        <rFont val="Arial Nova Cond"/>
      </rPr>
      <t xml:space="preserve">  :  "OPTION" for Tuesday 12th
ACCOMMODATION &amp; DINNER</t>
    </r>
  </si>
  <si>
    <t>Night / Person
Dinner &amp; City Taxes</t>
  </si>
  <si>
    <t>TUESDAY 12.05.26</t>
  </si>
  <si>
    <t>TOTAL
TUESDAY DINNER :</t>
  </si>
  <si>
    <t>TOTAL  ROOMS :</t>
  </si>
  <si>
    <r>
      <rPr>
        <b/>
        <sz val="14"/>
        <color theme="1"/>
        <rFont val="Arial Nova Cond"/>
      </rPr>
      <t>PACKAGE 2</t>
    </r>
    <r>
      <rPr>
        <b/>
        <sz val="11"/>
        <color theme="1"/>
        <rFont val="Arial Nova Cond"/>
      </rPr>
      <t xml:space="preserve"> :
MEALS</t>
    </r>
  </si>
  <si>
    <t>NUMBER OF PERSONS</t>
  </si>
  <si>
    <t>"Option" : Dinner for Tuesday 12th</t>
  </si>
  <si>
    <t>"Additional Tickets for Farewell Party"</t>
  </si>
  <si>
    <t>TOTAL FAREWELL PARTY :</t>
  </si>
  <si>
    <t>TOTAL ADDIT. TICKETS :</t>
  </si>
  <si>
    <t xml:space="preserve">TOTAL MEALS :  </t>
  </si>
  <si>
    <r>
      <t xml:space="preserve">Summary of your " </t>
    </r>
    <r>
      <rPr>
        <b/>
        <sz val="14"/>
        <color rgb="FFFF0000"/>
        <rFont val="Arial Nova Cond"/>
      </rPr>
      <t xml:space="preserve">DEFINITIVES FORM </t>
    </r>
    <r>
      <rPr>
        <b/>
        <sz val="13"/>
        <color theme="1"/>
        <rFont val="Arial Nova Cond"/>
      </rPr>
      <t xml:space="preserve">" registration
and informations about your </t>
    </r>
    <r>
      <rPr>
        <b/>
        <sz val="14"/>
        <color rgb="FFFF0000"/>
        <rFont val="Arial Nova Cond"/>
      </rPr>
      <t>PAYMENTS</t>
    </r>
  </si>
  <si>
    <t>CLUB :</t>
  </si>
  <si>
    <t>COUNTRY :</t>
  </si>
  <si>
    <t>DELEGATION NUMBER :</t>
  </si>
  <si>
    <t>SUMMARY</t>
  </si>
  <si>
    <t>TOTAL</t>
  </si>
  <si>
    <t>COMPETITION
ENTRY FEES</t>
  </si>
  <si>
    <t>NUMBER OF GYMNASTS :</t>
  </si>
  <si>
    <r>
      <rPr>
        <b/>
        <sz val="14"/>
        <color theme="1"/>
        <rFont val="Arial Nova Cond"/>
      </rPr>
      <t>PACKAGE 1 :</t>
    </r>
    <r>
      <rPr>
        <b/>
        <sz val="11"/>
        <color theme="1"/>
        <rFont val="Arial Nova Cond"/>
      </rPr>
      <t xml:space="preserve">
ACCOMMODATION &amp; MEALS</t>
    </r>
  </si>
  <si>
    <t>ROOMS
Tuesday
12th</t>
  </si>
  <si>
    <t>ROOMS
Wednesday
13th</t>
  </si>
  <si>
    <t>ROOMS
Thursday
14th</t>
  </si>
  <si>
    <t>ROOMS
Friday
15th</t>
  </si>
  <si>
    <t>TOTAL ROOMS :</t>
  </si>
  <si>
    <t>TOTAL
MEALS :</t>
  </si>
  <si>
    <t xml:space="preserve">"Option"
Tuesday 12th Dinner : </t>
  </si>
  <si>
    <t xml:space="preserve">"Additional Tickets for Farewell Party" : </t>
  </si>
  <si>
    <t>TOTAL 
ADDITIONAL TICKETS :</t>
  </si>
  <si>
    <t xml:space="preserve">TOTAL
MEALS :  </t>
  </si>
  <si>
    <t>FINAL TOTAL
FAREWELL PARTY :</t>
  </si>
  <si>
    <t xml:space="preserve">FINAL TOTAL TO BE PAID : </t>
  </si>
  <si>
    <t>PAYMENTS MUST BE WIRED TO :</t>
  </si>
  <si>
    <t>Banque Raiffeisen du Salève société coopérative, Case Postale 160, 1255 Veyrier, Switzerland</t>
  </si>
  <si>
    <t>Beneficiary : ASSOCIATION ACRO-GENEVE, Avenue de Vaudagne 48,1217 Meyrin, Switzerland</t>
  </si>
  <si>
    <t>IBAN : CH93 8018 7000 0258 8424 8 / SWIFT-BIC : RAIFCH22187</t>
  </si>
  <si>
    <t>with mention :  GIAC'26 + Name of the Club</t>
  </si>
  <si>
    <t>FINAL TOTAL 
CHF :</t>
  </si>
  <si>
    <t>100% Entry Fee
for 02.02.26  =</t>
  </si>
  <si>
    <t>Amount received on :</t>
  </si>
  <si>
    <t>50% Packages 1-2 for 02.02.26  =</t>
  </si>
  <si>
    <t>50% Packages 1-2
for 06.04.26  =</t>
  </si>
  <si>
    <t xml:space="preserve"> CAT. FSGA : </t>
  </si>
  <si>
    <r>
      <t>SN3</t>
    </r>
    <r>
      <rPr>
        <b/>
        <sz val="10"/>
        <color theme="0"/>
        <rFont val="Arial Nova Cond"/>
      </rPr>
      <t>-Youth</t>
    </r>
    <r>
      <rPr>
        <b/>
        <sz val="11"/>
        <color theme="0"/>
        <rFont val="Arial Nova Cond"/>
      </rPr>
      <t xml:space="preserve">
8-16</t>
    </r>
  </si>
  <si>
    <t>NBR
GYMNASTS</t>
  </si>
  <si>
    <t>W2</t>
  </si>
  <si>
    <t>M2</t>
  </si>
  <si>
    <t>MxP</t>
  </si>
  <si>
    <t>W3</t>
  </si>
  <si>
    <t>M4</t>
  </si>
  <si>
    <t xml:space="preserve">TOTAL : </t>
  </si>
  <si>
    <t>CAT. FIG :</t>
  </si>
  <si>
    <t>OFFICIALS :</t>
  </si>
  <si>
    <t>NBR
OFFICIALS</t>
  </si>
  <si>
    <t>HEAD OF DELEGATION</t>
  </si>
  <si>
    <t>TEAM
MANAGER</t>
  </si>
  <si>
    <t>COACHES</t>
  </si>
  <si>
    <t>JUDGES</t>
  </si>
  <si>
    <t>SUMMARY OF
DELEGATION</t>
  </si>
  <si>
    <t>FSGA</t>
  </si>
  <si>
    <t>FIG</t>
  </si>
  <si>
    <t>FINAL TOTAL
NUMBER
OF PERSONS</t>
  </si>
  <si>
    <t>NUMBER OF UNITS</t>
  </si>
  <si>
    <t>NUMBER OF GYMNASTS</t>
  </si>
  <si>
    <t>NUMBER OF OFFICIALS</t>
  </si>
  <si>
    <t>SN1
5-13</t>
  </si>
  <si>
    <t>SN2
6-14</t>
  </si>
  <si>
    <t>9-16 
Pré-Youth</t>
  </si>
  <si>
    <t>10-18
Youth</t>
  </si>
  <si>
    <t>11-19
Junior</t>
  </si>
  <si>
    <t>13+ 
Senior</t>
  </si>
  <si>
    <t>SNO</t>
  </si>
  <si>
    <t>WEDNESDAY
13.05.26</t>
  </si>
  <si>
    <t>THURSDAY
14.05.26</t>
  </si>
  <si>
    <t>FRIDAY
15.05.26</t>
  </si>
  <si>
    <t>SATURDAY
16.05.26</t>
  </si>
  <si>
    <r>
      <rPr>
        <b/>
        <sz val="14"/>
        <color theme="1"/>
        <rFont val="Arial Nova Cond"/>
      </rPr>
      <t>PACKAGE 1</t>
    </r>
    <r>
      <rPr>
        <b/>
        <sz val="11"/>
        <color theme="1"/>
        <rFont val="Arial Nova Cond"/>
      </rPr>
      <t xml:space="preserve">  :  Wednesday 13th to Saturday 16th
ACCOMMODATION - MEALS &amp; FAREWELL PARTY</t>
    </r>
  </si>
  <si>
    <t>ROOMS
Saturday
16th</t>
  </si>
  <si>
    <t xml:space="preserve">Full meals from
Wednesday 13th to Saturday 16th : </t>
  </si>
  <si>
    <t>Full meals from Wednesday 13th to Saturday 16th including Farewell Party</t>
  </si>
  <si>
    <t>GENEVA INTERNATIONAL ACRO CUP - 21ST EDITION</t>
  </si>
  <si>
    <r>
      <t xml:space="preserve">" </t>
    </r>
    <r>
      <rPr>
        <b/>
        <sz val="14"/>
        <color rgb="FFFF0000"/>
        <rFont val="Arial Nova Cond"/>
      </rPr>
      <t xml:space="preserve">DEFINITIVES FORM CLUBS FSGA SVAT </t>
    </r>
    <r>
      <rPr>
        <b/>
        <sz val="13"/>
        <color theme="1"/>
        <rFont val="Arial Nova Cond"/>
      </rPr>
      <t xml:space="preserve">" to be returned by latest
</t>
    </r>
    <r>
      <rPr>
        <b/>
        <sz val="14"/>
        <color rgb="FFFF0000"/>
        <rFont val="Arial Nova Cond"/>
      </rPr>
      <t>February 2nd, 2026</t>
    </r>
    <r>
      <rPr>
        <b/>
        <sz val="16"/>
        <color rgb="FFFF0000"/>
        <rFont val="Arial Nova Cond"/>
      </rPr>
      <t xml:space="preserve"> </t>
    </r>
    <r>
      <rPr>
        <b/>
        <sz val="13"/>
        <color theme="1"/>
        <rFont val="Arial Nova Cond"/>
      </rPr>
      <t xml:space="preserve">to </t>
    </r>
    <r>
      <rPr>
        <b/>
        <sz val="14"/>
        <color rgb="FFFF0000"/>
        <rFont val="Arial Nova Cond"/>
      </rPr>
      <t>genevaacro.events@gmail.com</t>
    </r>
  </si>
  <si>
    <r>
      <t xml:space="preserve">" </t>
    </r>
    <r>
      <rPr>
        <b/>
        <sz val="14"/>
        <color rgb="FFFF0000"/>
        <rFont val="Arial Nova Cond"/>
      </rPr>
      <t xml:space="preserve">DEFINITIVES FORM </t>
    </r>
    <r>
      <rPr>
        <b/>
        <sz val="13"/>
        <color theme="1"/>
        <rFont val="Arial Nova Cond"/>
      </rPr>
      <t xml:space="preserve">" to be returned by latest
</t>
    </r>
    <r>
      <rPr>
        <b/>
        <sz val="13"/>
        <color rgb="FFFF0000"/>
        <rFont val="Arial Nova Cond"/>
      </rPr>
      <t>February</t>
    </r>
    <r>
      <rPr>
        <b/>
        <sz val="14"/>
        <color rgb="FFFF0000"/>
        <rFont val="Arial Nova Cond"/>
      </rPr>
      <t xml:space="preserve"> 2nd, 2026</t>
    </r>
    <r>
      <rPr>
        <b/>
        <sz val="16"/>
        <color rgb="FFFF0000"/>
        <rFont val="Arial Nova Cond"/>
      </rPr>
      <t xml:space="preserve"> </t>
    </r>
    <r>
      <rPr>
        <b/>
        <sz val="13"/>
        <color theme="1"/>
        <rFont val="Arial Nova Cond"/>
      </rPr>
      <t xml:space="preserve">to </t>
    </r>
    <r>
      <rPr>
        <b/>
        <sz val="14"/>
        <color rgb="FFFF0000"/>
        <rFont val="Arial Nova Cond"/>
      </rPr>
      <t>genevaacro.events@gmail.com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</si>
</sst>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;@"/>
  </numFmts>
  <fonts count="29" x14ac:knownFonts="1">
    <font>
      <sz val="11"/>
      <color theme="1"/>
      <name val="Calibri"/>
      <family val="2"/>
      <scheme val="minor"/>
    </font>
    <font>
      <sz val="10"/>
      <name val="Arial Nova Cond"/>
    </font>
    <font>
      <b/>
      <sz val="13"/>
      <name val="Arial Nova Cond"/>
    </font>
    <font>
      <b/>
      <sz val="9"/>
      <color rgb="FFFF0000"/>
      <name val="Arial Nova Cond"/>
    </font>
    <font>
      <sz val="12"/>
      <color theme="1"/>
      <name val="Arial Nova Cond"/>
    </font>
    <font>
      <b/>
      <sz val="13"/>
      <color theme="1"/>
      <name val="Arial Nova Cond"/>
    </font>
    <font>
      <b/>
      <sz val="14"/>
      <color rgb="FFFF0000"/>
      <name val="Arial Nova Cond"/>
    </font>
    <font>
      <b/>
      <sz val="16"/>
      <color rgb="FFFF0000"/>
      <name val="Arial Nova Cond"/>
    </font>
    <font>
      <b/>
      <sz val="11"/>
      <name val="Arial Nova Cond"/>
    </font>
    <font>
      <sz val="9"/>
      <name val="Arial Nova Cond"/>
    </font>
    <font>
      <u/>
      <sz val="12"/>
      <color theme="10"/>
      <name val="Calibri"/>
      <family val="2"/>
      <scheme val="minor"/>
    </font>
    <font>
      <sz val="9"/>
      <color theme="1"/>
      <name val="Arial Nova Cond"/>
    </font>
    <font>
      <b/>
      <sz val="9"/>
      <color theme="1"/>
      <name val="Arial Nova Cond"/>
    </font>
    <font>
      <b/>
      <sz val="12"/>
      <color rgb="FFFF0000"/>
      <name val="Arial Nova Cond"/>
    </font>
    <font>
      <b/>
      <sz val="14"/>
      <color theme="1"/>
      <name val="Arial Nova Cond"/>
    </font>
    <font>
      <b/>
      <sz val="8"/>
      <color theme="1"/>
      <name val="Arial Nova Cond"/>
    </font>
    <font>
      <b/>
      <sz val="10"/>
      <color theme="1"/>
      <name val="Arial Nova Cond"/>
    </font>
    <font>
      <b/>
      <sz val="12"/>
      <color theme="1"/>
      <name val="Arial Nova Cond"/>
    </font>
    <font>
      <sz val="10"/>
      <color theme="1"/>
      <name val="Arial Nova Cond"/>
    </font>
    <font>
      <b/>
      <sz val="11"/>
      <color theme="1"/>
      <name val="Arial Nova Cond"/>
    </font>
    <font>
      <b/>
      <sz val="9"/>
      <color theme="0"/>
      <name val="Arial Nova Cond"/>
    </font>
    <font>
      <b/>
      <sz val="11"/>
      <color rgb="FFFF0000"/>
      <name val="Arial Nova Cond"/>
    </font>
    <font>
      <b/>
      <sz val="13"/>
      <color rgb="FFFF0000"/>
      <name val="Arial Nova Cond"/>
    </font>
    <font>
      <b/>
      <sz val="14"/>
      <color theme="0"/>
      <name val="Arial Nova Cond"/>
    </font>
    <font>
      <b/>
      <sz val="11"/>
      <color theme="0"/>
      <name val="Arial Nova Cond"/>
    </font>
    <font>
      <b/>
      <sz val="10"/>
      <color theme="0"/>
      <name val="Arial Nova Cond"/>
    </font>
    <font>
      <sz val="11"/>
      <color theme="1"/>
      <name val="Arial Nova Cond"/>
    </font>
    <font>
      <b/>
      <sz val="11"/>
      <color rgb="FFFFFFFF"/>
      <name val="Arial Nova Cond"/>
    </font>
    <font>
      <b/>
      <sz val="12"/>
      <color theme="0"/>
      <name val="Arial Nova Cond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00FF"/>
        <bgColor rgb="FF000000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-0.249977111117893"/>
        <bgColor rgb="FF000000"/>
      </patternFill>
    </fill>
  </fills>
  <borders count="6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07">
    <xf numFmtId="0" fontId="0" fillId="0" borderId="0" xfId="0"/>
    <xf numFmtId="0" fontId="1" fillId="0" borderId="0" xfId="0" applyFont="1"/>
    <xf numFmtId="0" fontId="4" fillId="0" borderId="0" xfId="0" applyFont="1"/>
    <xf numFmtId="0" fontId="18" fillId="0" borderId="0" xfId="0" applyFont="1" applyAlignment="1">
      <alignment vertical="center"/>
    </xf>
    <xf numFmtId="0" fontId="18" fillId="0" borderId="0" xfId="0" applyFont="1"/>
    <xf numFmtId="0" fontId="17" fillId="0" borderId="0" xfId="0" applyFont="1"/>
    <xf numFmtId="0" fontId="16" fillId="0" borderId="13" xfId="0" applyFont="1" applyBorder="1" applyAlignment="1" applyProtection="1">
      <alignment horizontal="center" vertical="center"/>
      <protection locked="0"/>
    </xf>
    <xf numFmtId="0" fontId="16" fillId="0" borderId="25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/>
      <protection locked="0"/>
    </xf>
    <xf numFmtId="0" fontId="19" fillId="0" borderId="0" xfId="0" applyFont="1"/>
    <xf numFmtId="1" fontId="26" fillId="2" borderId="29" xfId="0" applyNumberFormat="1" applyFont="1" applyFill="1" applyBorder="1" applyAlignment="1" applyProtection="1">
      <alignment horizontal="center" vertical="center"/>
      <protection locked="0"/>
    </xf>
    <xf numFmtId="1" fontId="26" fillId="2" borderId="4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/>
    <xf numFmtId="1" fontId="26" fillId="2" borderId="61" xfId="0" applyNumberFormat="1" applyFont="1" applyFill="1" applyBorder="1" applyAlignment="1" applyProtection="1">
      <alignment horizontal="center" vertical="center"/>
      <protection locked="0"/>
    </xf>
    <xf numFmtId="1" fontId="26" fillId="2" borderId="38" xfId="0" applyNumberFormat="1" applyFont="1" applyFill="1" applyBorder="1" applyAlignment="1" applyProtection="1">
      <alignment horizontal="center" vertical="center"/>
      <protection locked="0"/>
    </xf>
    <xf numFmtId="1" fontId="26" fillId="2" borderId="1" xfId="0" applyNumberFormat="1" applyFont="1" applyFill="1" applyBorder="1" applyAlignment="1" applyProtection="1">
      <alignment horizontal="center" vertical="center"/>
      <protection locked="0"/>
    </xf>
    <xf numFmtId="1" fontId="26" fillId="2" borderId="31" xfId="0" applyNumberFormat="1" applyFont="1" applyFill="1" applyBorder="1" applyAlignment="1" applyProtection="1">
      <alignment horizontal="center" vertical="center"/>
      <protection locked="0"/>
    </xf>
    <xf numFmtId="0" fontId="19" fillId="0" borderId="8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8" fillId="3" borderId="1" xfId="0" applyFont="1" applyFill="1" applyBorder="1" applyAlignment="1">
      <alignment horizontal="right" vertical="center"/>
    </xf>
    <xf numFmtId="0" fontId="8" fillId="3" borderId="4" xfId="0" applyFont="1" applyFill="1" applyBorder="1" applyAlignment="1">
      <alignment horizontal="right" vertical="center"/>
    </xf>
    <xf numFmtId="0" fontId="4" fillId="5" borderId="7" xfId="0" applyFont="1" applyFill="1" applyBorder="1"/>
    <xf numFmtId="0" fontId="15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right" vertical="center" wrapText="1"/>
    </xf>
    <xf numFmtId="0" fontId="15" fillId="4" borderId="10" xfId="0" applyFont="1" applyFill="1" applyBorder="1" applyAlignment="1">
      <alignment horizontal="center" vertical="center"/>
    </xf>
    <xf numFmtId="0" fontId="4" fillId="5" borderId="0" xfId="0" applyFont="1" applyFill="1"/>
    <xf numFmtId="0" fontId="15" fillId="6" borderId="15" xfId="0" applyFont="1" applyFill="1" applyBorder="1" applyAlignment="1">
      <alignment horizontal="center" vertical="center"/>
    </xf>
    <xf numFmtId="0" fontId="15" fillId="6" borderId="16" xfId="0" applyFont="1" applyFill="1" applyBorder="1" applyAlignment="1">
      <alignment horizontal="center" vertical="center"/>
    </xf>
    <xf numFmtId="2" fontId="12" fillId="6" borderId="16" xfId="0" applyNumberFormat="1" applyFont="1" applyFill="1" applyBorder="1" applyAlignment="1">
      <alignment vertical="center"/>
    </xf>
    <xf numFmtId="4" fontId="12" fillId="6" borderId="16" xfId="0" applyNumberFormat="1" applyFont="1" applyFill="1" applyBorder="1" applyAlignment="1">
      <alignment vertical="center"/>
    </xf>
    <xf numFmtId="0" fontId="15" fillId="6" borderId="3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2" fontId="12" fillId="6" borderId="4" xfId="0" applyNumberFormat="1" applyFont="1" applyFill="1" applyBorder="1" applyAlignment="1">
      <alignment vertical="center"/>
    </xf>
    <xf numFmtId="4" fontId="12" fillId="6" borderId="4" xfId="0" applyNumberFormat="1" applyFont="1" applyFill="1" applyBorder="1" applyAlignment="1">
      <alignment vertical="center"/>
    </xf>
    <xf numFmtId="0" fontId="4" fillId="5" borderId="18" xfId="0" applyFont="1" applyFill="1" applyBorder="1"/>
    <xf numFmtId="0" fontId="4" fillId="4" borderId="0" xfId="0" applyFont="1" applyFill="1"/>
    <xf numFmtId="0" fontId="6" fillId="4" borderId="19" xfId="0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right" vertical="center"/>
    </xf>
    <xf numFmtId="0" fontId="17" fillId="7" borderId="7" xfId="0" applyFont="1" applyFill="1" applyBorder="1" applyAlignment="1">
      <alignment vertical="center"/>
    </xf>
    <xf numFmtId="0" fontId="12" fillId="7" borderId="21" xfId="0" applyFont="1" applyFill="1" applyBorder="1" applyAlignment="1">
      <alignment vertical="center" wrapText="1"/>
    </xf>
    <xf numFmtId="0" fontId="15" fillId="7" borderId="22" xfId="0" applyFont="1" applyFill="1" applyBorder="1" applyAlignment="1">
      <alignment horizontal="center" vertical="center" wrapText="1"/>
    </xf>
    <xf numFmtId="0" fontId="15" fillId="7" borderId="23" xfId="0" applyFont="1" applyFill="1" applyBorder="1" applyAlignment="1">
      <alignment horizontal="center" vertical="center" wrapText="1"/>
    </xf>
    <xf numFmtId="0" fontId="11" fillId="5" borderId="23" xfId="0" applyFont="1" applyFill="1" applyBorder="1" applyAlignment="1">
      <alignment horizontal="center" vertical="center" wrapText="1"/>
    </xf>
    <xf numFmtId="0" fontId="15" fillId="7" borderId="21" xfId="0" applyFont="1" applyFill="1" applyBorder="1" applyAlignment="1">
      <alignment horizontal="center" vertical="center" wrapText="1"/>
    </xf>
    <xf numFmtId="0" fontId="15" fillId="7" borderId="23" xfId="0" applyFont="1" applyFill="1" applyBorder="1" applyAlignment="1">
      <alignment horizontal="right" vertical="center" wrapText="1"/>
    </xf>
    <xf numFmtId="0" fontId="15" fillId="7" borderId="23" xfId="0" applyFont="1" applyFill="1" applyBorder="1" applyAlignment="1">
      <alignment horizontal="center" vertical="center"/>
    </xf>
    <xf numFmtId="0" fontId="15" fillId="8" borderId="24" xfId="0" applyFont="1" applyFill="1" applyBorder="1" applyAlignment="1">
      <alignment vertical="center"/>
    </xf>
    <xf numFmtId="0" fontId="18" fillId="5" borderId="25" xfId="0" applyFont="1" applyFill="1" applyBorder="1" applyAlignment="1">
      <alignment vertical="center"/>
    </xf>
    <xf numFmtId="0" fontId="16" fillId="8" borderId="24" xfId="0" applyFont="1" applyFill="1" applyBorder="1" applyAlignment="1">
      <alignment horizontal="center" vertical="center"/>
    </xf>
    <xf numFmtId="0" fontId="15" fillId="8" borderId="13" xfId="0" applyFont="1" applyFill="1" applyBorder="1" applyAlignment="1">
      <alignment horizontal="center" vertical="center"/>
    </xf>
    <xf numFmtId="0" fontId="15" fillId="8" borderId="25" xfId="0" applyFont="1" applyFill="1" applyBorder="1" applyAlignment="1">
      <alignment horizontal="center" vertical="center"/>
    </xf>
    <xf numFmtId="2" fontId="12" fillId="8" borderId="25" xfId="0" applyNumberFormat="1" applyFont="1" applyFill="1" applyBorder="1" applyAlignment="1">
      <alignment vertical="center"/>
    </xf>
    <xf numFmtId="4" fontId="12" fillId="8" borderId="25" xfId="0" applyNumberFormat="1" applyFont="1" applyFill="1" applyBorder="1" applyAlignment="1">
      <alignment vertical="center"/>
    </xf>
    <xf numFmtId="0" fontId="15" fillId="8" borderId="17" xfId="0" applyFont="1" applyFill="1" applyBorder="1" applyAlignment="1">
      <alignment vertical="center"/>
    </xf>
    <xf numFmtId="0" fontId="18" fillId="5" borderId="4" xfId="0" applyFont="1" applyFill="1" applyBorder="1" applyAlignment="1">
      <alignment vertical="center"/>
    </xf>
    <xf numFmtId="0" fontId="16" fillId="8" borderId="17" xfId="0" applyFont="1" applyFill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2" fontId="12" fillId="8" borderId="4" xfId="0" applyNumberFormat="1" applyFont="1" applyFill="1" applyBorder="1" applyAlignment="1">
      <alignment vertical="center"/>
    </xf>
    <xf numFmtId="4" fontId="12" fillId="8" borderId="4" xfId="0" applyNumberFormat="1" applyFont="1" applyFill="1" applyBorder="1" applyAlignment="1">
      <alignment vertical="center"/>
    </xf>
    <xf numFmtId="0" fontId="15" fillId="8" borderId="8" xfId="0" applyFont="1" applyFill="1" applyBorder="1" applyAlignment="1">
      <alignment vertical="center"/>
    </xf>
    <xf numFmtId="0" fontId="18" fillId="5" borderId="10" xfId="0" applyFont="1" applyFill="1" applyBorder="1" applyAlignment="1">
      <alignment vertical="center"/>
    </xf>
    <xf numFmtId="0" fontId="16" fillId="8" borderId="8" xfId="0" applyFont="1" applyFill="1" applyBorder="1" applyAlignment="1">
      <alignment horizontal="center" vertical="center"/>
    </xf>
    <xf numFmtId="0" fontId="15" fillId="8" borderId="9" xfId="0" applyFont="1" applyFill="1" applyBorder="1" applyAlignment="1">
      <alignment horizontal="center" vertical="center"/>
    </xf>
    <xf numFmtId="0" fontId="15" fillId="8" borderId="10" xfId="0" applyFont="1" applyFill="1" applyBorder="1" applyAlignment="1">
      <alignment horizontal="center" vertical="center"/>
    </xf>
    <xf numFmtId="2" fontId="12" fillId="8" borderId="10" xfId="0" applyNumberFormat="1" applyFont="1" applyFill="1" applyBorder="1" applyAlignment="1">
      <alignment vertical="center"/>
    </xf>
    <xf numFmtId="4" fontId="12" fillId="8" borderId="10" xfId="0" applyNumberFormat="1" applyFont="1" applyFill="1" applyBorder="1" applyAlignment="1">
      <alignment vertical="center"/>
    </xf>
    <xf numFmtId="0" fontId="12" fillId="7" borderId="26" xfId="0" applyFont="1" applyFill="1" applyBorder="1" applyAlignment="1">
      <alignment horizontal="right" vertical="center" wrapText="1"/>
    </xf>
    <xf numFmtId="0" fontId="17" fillId="7" borderId="27" xfId="0" applyFont="1" applyFill="1" applyBorder="1" applyAlignment="1">
      <alignment horizontal="center" vertical="center"/>
    </xf>
    <xf numFmtId="0" fontId="17" fillId="7" borderId="25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/>
    </xf>
    <xf numFmtId="0" fontId="18" fillId="5" borderId="24" xfId="0" applyFont="1" applyFill="1" applyBorder="1" applyAlignment="1">
      <alignment vertical="center"/>
    </xf>
    <xf numFmtId="0" fontId="6" fillId="7" borderId="28" xfId="0" applyFont="1" applyFill="1" applyBorder="1" applyAlignment="1">
      <alignment horizontal="center" vertical="center" wrapText="1"/>
    </xf>
    <xf numFmtId="0" fontId="16" fillId="7" borderId="18" xfId="0" applyFont="1" applyFill="1" applyBorder="1" applyAlignment="1">
      <alignment horizontal="center" vertical="center"/>
    </xf>
    <xf numFmtId="4" fontId="17" fillId="7" borderId="15" xfId="0" applyNumberFormat="1" applyFont="1" applyFill="1" applyBorder="1" applyAlignment="1">
      <alignment vertical="center"/>
    </xf>
    <xf numFmtId="0" fontId="12" fillId="9" borderId="1" xfId="0" applyFont="1" applyFill="1" applyBorder="1" applyAlignment="1">
      <alignment horizontal="right" vertical="center" wrapText="1"/>
    </xf>
    <xf numFmtId="0" fontId="17" fillId="9" borderId="29" xfId="0" applyFont="1" applyFill="1" applyBorder="1" applyAlignment="1">
      <alignment horizontal="center" vertical="center"/>
    </xf>
    <xf numFmtId="0" fontId="17" fillId="9" borderId="4" xfId="0" applyFont="1" applyFill="1" applyBorder="1" applyAlignment="1">
      <alignment horizontal="center" vertical="center"/>
    </xf>
    <xf numFmtId="0" fontId="18" fillId="9" borderId="0" xfId="0" applyFont="1" applyFill="1" applyAlignment="1">
      <alignment vertical="center"/>
    </xf>
    <xf numFmtId="0" fontId="6" fillId="9" borderId="30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right" vertical="center" wrapText="1"/>
    </xf>
    <xf numFmtId="0" fontId="6" fillId="10" borderId="3" xfId="0" applyFont="1" applyFill="1" applyBorder="1" applyAlignment="1">
      <alignment horizontal="center" vertical="center"/>
    </xf>
    <xf numFmtId="0" fontId="15" fillId="11" borderId="23" xfId="0" applyFont="1" applyFill="1" applyBorder="1" applyAlignment="1">
      <alignment horizontal="center" vertical="center" wrapText="1"/>
    </xf>
    <xf numFmtId="0" fontId="6" fillId="11" borderId="34" xfId="0" applyFont="1" applyFill="1" applyBorder="1" applyAlignment="1">
      <alignment horizontal="center" vertical="center" wrapText="1"/>
    </xf>
    <xf numFmtId="0" fontId="12" fillId="11" borderId="12" xfId="0" applyFont="1" applyFill="1" applyBorder="1" applyAlignment="1">
      <alignment horizontal="right" vertical="center" wrapText="1"/>
    </xf>
    <xf numFmtId="0" fontId="6" fillId="11" borderId="13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vertical="center"/>
    </xf>
    <xf numFmtId="0" fontId="17" fillId="7" borderId="28" xfId="0" applyFont="1" applyFill="1" applyBorder="1" applyAlignment="1">
      <alignment horizontal="center" vertical="center" wrapText="1"/>
    </xf>
    <xf numFmtId="4" fontId="19" fillId="7" borderId="15" xfId="0" applyNumberFormat="1" applyFont="1" applyFill="1" applyBorder="1" applyAlignment="1">
      <alignment vertical="center"/>
    </xf>
    <xf numFmtId="0" fontId="20" fillId="5" borderId="35" xfId="0" applyFont="1" applyFill="1" applyBorder="1" applyAlignment="1">
      <alignment horizontal="center" vertical="center" wrapText="1"/>
    </xf>
    <xf numFmtId="0" fontId="15" fillId="9" borderId="36" xfId="0" applyFont="1" applyFill="1" applyBorder="1" applyAlignment="1">
      <alignment horizontal="center" vertical="center" wrapText="1"/>
    </xf>
    <xf numFmtId="0" fontId="15" fillId="9" borderId="37" xfId="0" applyFont="1" applyFill="1" applyBorder="1" applyAlignment="1">
      <alignment horizontal="center" vertical="center" wrapText="1"/>
    </xf>
    <xf numFmtId="0" fontId="15" fillId="9" borderId="35" xfId="0" applyFont="1" applyFill="1" applyBorder="1" applyAlignment="1">
      <alignment horizontal="center" vertical="center" wrapText="1"/>
    </xf>
    <xf numFmtId="0" fontId="15" fillId="9" borderId="35" xfId="0" applyFont="1" applyFill="1" applyBorder="1" applyAlignment="1">
      <alignment horizontal="right" vertical="center" wrapText="1"/>
    </xf>
    <xf numFmtId="0" fontId="15" fillId="9" borderId="35" xfId="0" applyFont="1" applyFill="1" applyBorder="1" applyAlignment="1">
      <alignment horizontal="center" vertical="center"/>
    </xf>
    <xf numFmtId="0" fontId="18" fillId="5" borderId="38" xfId="0" applyFont="1" applyFill="1" applyBorder="1" applyAlignment="1">
      <alignment vertical="center"/>
    </xf>
    <xf numFmtId="0" fontId="12" fillId="12" borderId="20" xfId="0" applyFont="1" applyFill="1" applyBorder="1" applyAlignment="1">
      <alignment horizontal="center" vertical="center"/>
    </xf>
    <xf numFmtId="0" fontId="12" fillId="12" borderId="38" xfId="0" applyFont="1" applyFill="1" applyBorder="1" applyAlignment="1">
      <alignment horizontal="center" vertical="center"/>
    </xf>
    <xf numFmtId="4" fontId="12" fillId="12" borderId="38" xfId="0" applyNumberFormat="1" applyFont="1" applyFill="1" applyBorder="1" applyAlignment="1">
      <alignment horizontal="right" vertical="center"/>
    </xf>
    <xf numFmtId="0" fontId="15" fillId="12" borderId="38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vertical="center"/>
    </xf>
    <xf numFmtId="0" fontId="12" fillId="12" borderId="3" xfId="0" applyFont="1" applyFill="1" applyBorder="1" applyAlignment="1">
      <alignment horizontal="center" vertical="center"/>
    </xf>
    <xf numFmtId="0" fontId="12" fillId="12" borderId="4" xfId="0" applyFont="1" applyFill="1" applyBorder="1" applyAlignment="1">
      <alignment horizontal="center" vertical="center"/>
    </xf>
    <xf numFmtId="2" fontId="12" fillId="12" borderId="4" xfId="0" applyNumberFormat="1" applyFont="1" applyFill="1" applyBorder="1" applyAlignment="1">
      <alignment vertical="center"/>
    </xf>
    <xf numFmtId="0" fontId="15" fillId="12" borderId="4" xfId="0" applyFont="1" applyFill="1" applyBorder="1" applyAlignment="1">
      <alignment horizontal="center" vertical="center"/>
    </xf>
    <xf numFmtId="4" fontId="12" fillId="12" borderId="4" xfId="0" applyNumberFormat="1" applyFont="1" applyFill="1" applyBorder="1" applyAlignment="1">
      <alignment vertical="center"/>
    </xf>
    <xf numFmtId="0" fontId="6" fillId="10" borderId="2" xfId="0" applyFont="1" applyFill="1" applyBorder="1" applyAlignment="1">
      <alignment horizontal="center" vertical="center" wrapText="1"/>
    </xf>
    <xf numFmtId="0" fontId="6" fillId="9" borderId="19" xfId="0" applyFont="1" applyFill="1" applyBorder="1" applyAlignment="1">
      <alignment horizontal="center" vertical="center" wrapText="1"/>
    </xf>
    <xf numFmtId="0" fontId="16" fillId="9" borderId="18" xfId="0" applyFont="1" applyFill="1" applyBorder="1" applyAlignment="1">
      <alignment horizontal="center" vertical="center"/>
    </xf>
    <xf numFmtId="4" fontId="17" fillId="9" borderId="15" xfId="0" applyNumberFormat="1" applyFont="1" applyFill="1" applyBorder="1" applyAlignment="1">
      <alignment horizontal="right" vertical="center"/>
    </xf>
    <xf numFmtId="0" fontId="1" fillId="0" borderId="0" xfId="0" applyFont="1" applyAlignment="1">
      <alignment vertical="center"/>
    </xf>
    <xf numFmtId="1" fontId="6" fillId="0" borderId="4" xfId="0" applyNumberFormat="1" applyFont="1" applyBorder="1" applyAlignment="1">
      <alignment horizontal="center" vertical="center"/>
    </xf>
    <xf numFmtId="9" fontId="17" fillId="3" borderId="42" xfId="0" applyNumberFormat="1" applyFont="1" applyFill="1" applyBorder="1" applyAlignment="1">
      <alignment horizontal="right" vertical="center"/>
    </xf>
    <xf numFmtId="0" fontId="18" fillId="0" borderId="43" xfId="0" applyFont="1" applyBorder="1" applyAlignment="1">
      <alignment vertical="center"/>
    </xf>
    <xf numFmtId="0" fontId="18" fillId="0" borderId="44" xfId="0" applyFont="1" applyBorder="1" applyAlignment="1">
      <alignment vertical="center"/>
    </xf>
    <xf numFmtId="4" fontId="19" fillId="0" borderId="42" xfId="0" applyNumberFormat="1" applyFont="1" applyBorder="1" applyAlignment="1">
      <alignment vertical="center"/>
    </xf>
    <xf numFmtId="0" fontId="12" fillId="11" borderId="23" xfId="0" applyFont="1" applyFill="1" applyBorder="1" applyAlignment="1">
      <alignment horizontal="center" vertical="center" wrapText="1"/>
    </xf>
    <xf numFmtId="3" fontId="12" fillId="7" borderId="23" xfId="0" applyNumberFormat="1" applyFont="1" applyFill="1" applyBorder="1" applyAlignment="1">
      <alignment horizontal="center" vertical="center" wrapText="1"/>
    </xf>
    <xf numFmtId="4" fontId="19" fillId="0" borderId="41" xfId="0" applyNumberFormat="1" applyFont="1" applyBorder="1" applyAlignment="1">
      <alignment vertical="center"/>
    </xf>
    <xf numFmtId="0" fontId="6" fillId="11" borderId="13" xfId="0" applyFont="1" applyFill="1" applyBorder="1" applyAlignment="1">
      <alignment horizontal="center" vertical="center" wrapText="1"/>
    </xf>
    <xf numFmtId="1" fontId="19" fillId="2" borderId="49" xfId="0" applyNumberFormat="1" applyFont="1" applyFill="1" applyBorder="1" applyAlignment="1">
      <alignment horizontal="center" vertical="center" wrapText="1"/>
    </xf>
    <xf numFmtId="3" fontId="6" fillId="7" borderId="50" xfId="0" applyNumberFormat="1" applyFont="1" applyFill="1" applyBorder="1" applyAlignment="1">
      <alignment horizontal="center" vertical="center"/>
    </xf>
    <xf numFmtId="0" fontId="6" fillId="11" borderId="6" xfId="0" applyFont="1" applyFill="1" applyBorder="1" applyAlignment="1">
      <alignment horizontal="center" vertical="center" wrapText="1"/>
    </xf>
    <xf numFmtId="4" fontId="16" fillId="9" borderId="6" xfId="0" applyNumberFormat="1" applyFont="1" applyFill="1" applyBorder="1" applyAlignment="1">
      <alignment vertical="center" wrapText="1"/>
    </xf>
    <xf numFmtId="3" fontId="6" fillId="9" borderId="6" xfId="0" applyNumberFormat="1" applyFont="1" applyFill="1" applyBorder="1" applyAlignment="1">
      <alignment horizontal="center" vertical="center" wrapText="1"/>
    </xf>
    <xf numFmtId="3" fontId="6" fillId="10" borderId="52" xfId="0" applyNumberFormat="1" applyFont="1" applyFill="1" applyBorder="1" applyAlignment="1">
      <alignment horizontal="center" vertical="center" wrapText="1"/>
    </xf>
    <xf numFmtId="4" fontId="19" fillId="0" borderId="53" xfId="0" applyNumberFormat="1" applyFont="1" applyBorder="1" applyAlignment="1">
      <alignment vertical="center"/>
    </xf>
    <xf numFmtId="4" fontId="19" fillId="0" borderId="54" xfId="0" applyNumberFormat="1" applyFont="1" applyBorder="1" applyAlignment="1">
      <alignment vertical="center"/>
    </xf>
    <xf numFmtId="0" fontId="5" fillId="10" borderId="6" xfId="0" applyFont="1" applyFill="1" applyBorder="1" applyAlignment="1">
      <alignment horizontal="center" vertical="center" wrapText="1"/>
    </xf>
    <xf numFmtId="3" fontId="5" fillId="10" borderId="9" xfId="0" applyNumberFormat="1" applyFont="1" applyFill="1" applyBorder="1" applyAlignment="1">
      <alignment horizontal="center" vertical="center" wrapText="1"/>
    </xf>
    <xf numFmtId="3" fontId="6" fillId="9" borderId="52" xfId="0" applyNumberFormat="1" applyFont="1" applyFill="1" applyBorder="1" applyAlignment="1">
      <alignment horizontal="center" vertical="center"/>
    </xf>
    <xf numFmtId="3" fontId="6" fillId="10" borderId="41" xfId="0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1" fillId="0" borderId="0" xfId="0" applyFont="1" applyAlignment="1">
      <alignment vertical="center"/>
    </xf>
    <xf numFmtId="4" fontId="14" fillId="0" borderId="58" xfId="0" applyNumberFormat="1" applyFont="1" applyBorder="1" applyAlignment="1">
      <alignment vertical="center"/>
    </xf>
    <xf numFmtId="0" fontId="16" fillId="13" borderId="46" xfId="0" applyFont="1" applyFill="1" applyBorder="1" applyAlignment="1">
      <alignment vertical="center" wrapText="1"/>
    </xf>
    <xf numFmtId="164" fontId="16" fillId="3" borderId="50" xfId="0" applyNumberFormat="1" applyFont="1" applyFill="1" applyBorder="1" applyAlignment="1">
      <alignment horizontal="center" vertical="center"/>
    </xf>
    <xf numFmtId="0" fontId="16" fillId="13" borderId="6" xfId="0" applyFont="1" applyFill="1" applyBorder="1" applyAlignment="1">
      <alignment vertical="center" wrapText="1"/>
    </xf>
    <xf numFmtId="164" fontId="16" fillId="3" borderId="52" xfId="0" applyNumberFormat="1" applyFont="1" applyFill="1" applyBorder="1" applyAlignment="1">
      <alignment horizontal="center" vertical="center"/>
    </xf>
    <xf numFmtId="0" fontId="16" fillId="13" borderId="57" xfId="0" applyFont="1" applyFill="1" applyBorder="1" applyAlignment="1">
      <alignment vertical="center"/>
    </xf>
    <xf numFmtId="164" fontId="16" fillId="3" borderId="58" xfId="0" applyNumberFormat="1" applyFont="1" applyFill="1" applyBorder="1" applyAlignment="1">
      <alignment horizontal="center" vertical="center"/>
    </xf>
    <xf numFmtId="0" fontId="24" fillId="5" borderId="25" xfId="0" applyFont="1" applyFill="1" applyBorder="1" applyAlignment="1">
      <alignment vertical="center" wrapText="1"/>
    </xf>
    <xf numFmtId="0" fontId="24" fillId="14" borderId="27" xfId="0" applyFont="1" applyFill="1" applyBorder="1" applyAlignment="1">
      <alignment horizontal="center" vertical="center" wrapText="1"/>
    </xf>
    <xf numFmtId="0" fontId="19" fillId="15" borderId="34" xfId="0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vertical="center"/>
    </xf>
    <xf numFmtId="1" fontId="19" fillId="15" borderId="17" xfId="0" applyNumberFormat="1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vertical="center"/>
    </xf>
    <xf numFmtId="0" fontId="26" fillId="5" borderId="38" xfId="0" applyFont="1" applyFill="1" applyBorder="1" applyAlignment="1">
      <alignment vertical="center"/>
    </xf>
    <xf numFmtId="1" fontId="19" fillId="15" borderId="62" xfId="0" applyNumberFormat="1" applyFont="1" applyFill="1" applyBorder="1" applyAlignment="1">
      <alignment horizontal="center" vertical="center"/>
    </xf>
    <xf numFmtId="1" fontId="19" fillId="15" borderId="10" xfId="0" applyNumberFormat="1" applyFont="1" applyFill="1" applyBorder="1" applyAlignment="1">
      <alignment horizontal="center" vertical="center"/>
    </xf>
    <xf numFmtId="0" fontId="19" fillId="5" borderId="10" xfId="0" applyFont="1" applyFill="1" applyBorder="1" applyAlignment="1">
      <alignment vertical="center"/>
    </xf>
    <xf numFmtId="1" fontId="6" fillId="15" borderId="8" xfId="0" applyNumberFormat="1" applyFont="1" applyFill="1" applyBorder="1" applyAlignment="1">
      <alignment horizontal="center" vertical="center"/>
    </xf>
    <xf numFmtId="49" fontId="27" fillId="17" borderId="25" xfId="0" applyNumberFormat="1" applyFont="1" applyFill="1" applyBorder="1" applyAlignment="1">
      <alignment horizontal="center" vertical="center" wrapText="1"/>
    </xf>
    <xf numFmtId="49" fontId="24" fillId="16" borderId="11" xfId="0" applyNumberFormat="1" applyFont="1" applyFill="1" applyBorder="1" applyAlignment="1">
      <alignment horizontal="center" vertical="center" wrapText="1"/>
    </xf>
    <xf numFmtId="49" fontId="19" fillId="15" borderId="24" xfId="0" applyNumberFormat="1" applyFont="1" applyFill="1" applyBorder="1" applyAlignment="1">
      <alignment horizontal="center" vertical="center" wrapText="1"/>
    </xf>
    <xf numFmtId="0" fontId="28" fillId="18" borderId="12" xfId="0" quotePrefix="1" applyFont="1" applyFill="1" applyBorder="1" applyAlignment="1">
      <alignment vertical="center" wrapText="1"/>
    </xf>
    <xf numFmtId="49" fontId="27" fillId="19" borderId="12" xfId="0" applyNumberFormat="1" applyFont="1" applyFill="1" applyBorder="1" applyAlignment="1">
      <alignment horizontal="center" vertical="center" wrapText="1"/>
    </xf>
    <xf numFmtId="49" fontId="27" fillId="19" borderId="13" xfId="0" applyNumberFormat="1" applyFont="1" applyFill="1" applyBorder="1" applyAlignment="1">
      <alignment horizontal="center" vertical="center" wrapText="1"/>
    </xf>
    <xf numFmtId="0" fontId="12" fillId="15" borderId="51" xfId="0" applyFont="1" applyFill="1" applyBorder="1" applyAlignment="1">
      <alignment horizontal="center" vertical="center" wrapText="1"/>
    </xf>
    <xf numFmtId="1" fontId="12" fillId="15" borderId="6" xfId="0" applyNumberFormat="1" applyFont="1" applyFill="1" applyBorder="1" applyAlignment="1">
      <alignment horizontal="center" vertical="center" wrapText="1"/>
    </xf>
    <xf numFmtId="0" fontId="12" fillId="15" borderId="6" xfId="0" applyFont="1" applyFill="1" applyBorder="1" applyAlignment="1">
      <alignment horizontal="center" vertical="center"/>
    </xf>
    <xf numFmtId="1" fontId="6" fillId="15" borderId="52" xfId="0" applyNumberFormat="1" applyFont="1" applyFill="1" applyBorder="1" applyAlignment="1">
      <alignment horizontal="center" vertical="center"/>
    </xf>
    <xf numFmtId="1" fontId="19" fillId="11" borderId="25" xfId="0" applyNumberFormat="1" applyFont="1" applyFill="1" applyBorder="1" applyAlignment="1">
      <alignment horizontal="center" vertical="center"/>
    </xf>
    <xf numFmtId="1" fontId="19" fillId="3" borderId="4" xfId="0" applyNumberFormat="1" applyFont="1" applyFill="1" applyBorder="1" applyAlignment="1">
      <alignment horizontal="center" vertical="center"/>
    </xf>
    <xf numFmtId="1" fontId="19" fillId="3" borderId="1" xfId="0" applyNumberFormat="1" applyFont="1" applyFill="1" applyBorder="1" applyAlignment="1">
      <alignment horizontal="center" vertical="center"/>
    </xf>
    <xf numFmtId="164" fontId="9" fillId="2" borderId="4" xfId="0" applyNumberFormat="1" applyFont="1" applyFill="1" applyBorder="1" applyAlignment="1" applyProtection="1">
      <alignment horizontal="center" vertical="center"/>
      <protection locked="0"/>
    </xf>
    <xf numFmtId="1" fontId="13" fillId="2" borderId="3" xfId="0" applyNumberFormat="1" applyFont="1" applyFill="1" applyBorder="1" applyAlignment="1" applyProtection="1">
      <alignment horizontal="center" vertical="center"/>
      <protection locked="0"/>
    </xf>
    <xf numFmtId="0" fontId="16" fillId="2" borderId="14" xfId="0" applyFont="1" applyFill="1" applyBorder="1" applyAlignment="1" applyProtection="1">
      <alignment horizontal="center" vertical="center"/>
      <protection locked="0"/>
    </xf>
    <xf numFmtId="0" fontId="16" fillId="2" borderId="17" xfId="0" applyFont="1" applyFill="1" applyBorder="1" applyAlignment="1" applyProtection="1">
      <alignment horizontal="center" vertical="center"/>
      <protection locked="0"/>
    </xf>
    <xf numFmtId="0" fontId="16" fillId="2" borderId="39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>
      <alignment horizontal="right" vertical="center"/>
    </xf>
    <xf numFmtId="0" fontId="8" fillId="3" borderId="2" xfId="0" applyFont="1" applyFill="1" applyBorder="1" applyAlignment="1">
      <alignment horizontal="right" vertical="center"/>
    </xf>
    <xf numFmtId="0" fontId="8" fillId="3" borderId="3" xfId="0" applyFont="1" applyFill="1" applyBorder="1" applyAlignment="1">
      <alignment horizontal="right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49" fontId="11" fillId="0" borderId="4" xfId="1" applyNumberFormat="1" applyFont="1" applyFill="1" applyBorder="1" applyAlignment="1" applyProtection="1">
      <alignment horizontal="center" vertical="center"/>
      <protection locked="0"/>
    </xf>
    <xf numFmtId="49" fontId="12" fillId="0" borderId="4" xfId="0" applyNumberFormat="1" applyFont="1" applyBorder="1" applyAlignment="1" applyProtection="1">
      <alignment horizontal="center" vertical="center"/>
      <protection locked="0"/>
    </xf>
    <xf numFmtId="0" fontId="8" fillId="3" borderId="4" xfId="0" applyFont="1" applyFill="1" applyBorder="1" applyAlignment="1">
      <alignment horizontal="right" vertical="center"/>
    </xf>
    <xf numFmtId="49" fontId="9" fillId="2" borderId="1" xfId="0" applyNumberFormat="1" applyFont="1" applyFill="1" applyBorder="1" applyAlignment="1" applyProtection="1">
      <alignment horizontal="center" vertical="center"/>
      <protection locked="0"/>
    </xf>
    <xf numFmtId="49" fontId="9" fillId="2" borderId="2" xfId="0" applyNumberFormat="1" applyFont="1" applyFill="1" applyBorder="1" applyAlignment="1" applyProtection="1">
      <alignment horizontal="center" vertical="center"/>
      <protection locked="0"/>
    </xf>
    <xf numFmtId="49" fontId="9" fillId="2" borderId="3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right" vertical="center" wrapText="1"/>
    </xf>
    <xf numFmtId="0" fontId="16" fillId="4" borderId="2" xfId="0" applyFont="1" applyFill="1" applyBorder="1" applyAlignment="1">
      <alignment horizontal="right" vertical="center" wrapText="1"/>
    </xf>
    <xf numFmtId="0" fontId="16" fillId="4" borderId="18" xfId="0" applyFont="1" applyFill="1" applyBorder="1" applyAlignment="1">
      <alignment horizontal="right" vertical="center" wrapText="1"/>
    </xf>
    <xf numFmtId="0" fontId="19" fillId="7" borderId="5" xfId="0" applyFont="1" applyFill="1" applyBorder="1" applyAlignment="1">
      <alignment horizontal="left" vertical="center" wrapText="1"/>
    </xf>
    <xf numFmtId="0" fontId="19" fillId="7" borderId="6" xfId="0" applyFont="1" applyFill="1" applyBorder="1" applyAlignment="1">
      <alignment horizontal="left" vertical="center" wrapText="1"/>
    </xf>
    <xf numFmtId="0" fontId="16" fillId="7" borderId="7" xfId="0" applyFont="1" applyFill="1" applyBorder="1" applyAlignment="1">
      <alignment horizontal="right" vertical="center" wrapText="1"/>
    </xf>
    <xf numFmtId="0" fontId="16" fillId="7" borderId="7" xfId="0" applyFont="1" applyFill="1" applyBorder="1" applyAlignment="1">
      <alignment horizontal="right" vertical="center"/>
    </xf>
    <xf numFmtId="0" fontId="16" fillId="7" borderId="20" xfId="0" applyFont="1" applyFill="1" applyBorder="1" applyAlignment="1">
      <alignment horizontal="right" vertical="center"/>
    </xf>
    <xf numFmtId="0" fontId="16" fillId="7" borderId="18" xfId="0" applyFont="1" applyFill="1" applyBorder="1" applyAlignment="1">
      <alignment horizontal="right" vertical="center"/>
    </xf>
    <xf numFmtId="14" fontId="8" fillId="3" borderId="4" xfId="0" applyNumberFormat="1" applyFont="1" applyFill="1" applyBorder="1" applyAlignment="1">
      <alignment horizontal="right" vertical="center"/>
    </xf>
    <xf numFmtId="0" fontId="14" fillId="4" borderId="5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left" vertical="center" wrapText="1"/>
    </xf>
    <xf numFmtId="0" fontId="15" fillId="6" borderId="11" xfId="0" applyFont="1" applyFill="1" applyBorder="1" applyAlignment="1">
      <alignment horizontal="left" vertical="center"/>
    </xf>
    <xf numFmtId="0" fontId="15" fillId="6" borderId="12" xfId="0" applyFont="1" applyFill="1" applyBorder="1" applyAlignment="1">
      <alignment horizontal="left" vertical="center"/>
    </xf>
    <xf numFmtId="0" fontId="15" fillId="6" borderId="13" xfId="0" applyFont="1" applyFill="1" applyBorder="1" applyAlignment="1">
      <alignment horizontal="left" vertical="center"/>
    </xf>
    <xf numFmtId="0" fontId="15" fillId="8" borderId="5" xfId="0" applyFont="1" applyFill="1" applyBorder="1" applyAlignment="1">
      <alignment horizontal="left" vertical="center"/>
    </xf>
    <xf numFmtId="0" fontId="15" fillId="8" borderId="6" xfId="0" applyFont="1" applyFill="1" applyBorder="1" applyAlignment="1">
      <alignment horizontal="left" vertical="center"/>
    </xf>
    <xf numFmtId="0" fontId="15" fillId="8" borderId="9" xfId="0" applyFont="1" applyFill="1" applyBorder="1" applyAlignment="1">
      <alignment horizontal="left" vertical="center"/>
    </xf>
    <xf numFmtId="0" fontId="16" fillId="11" borderId="25" xfId="0" applyFont="1" applyFill="1" applyBorder="1" applyAlignment="1">
      <alignment horizontal="right" vertical="center" wrapText="1"/>
    </xf>
    <xf numFmtId="0" fontId="16" fillId="11" borderId="11" xfId="0" applyFont="1" applyFill="1" applyBorder="1" applyAlignment="1">
      <alignment horizontal="right" vertical="center" wrapText="1"/>
    </xf>
    <xf numFmtId="0" fontId="19" fillId="9" borderId="11" xfId="0" applyFont="1" applyFill="1" applyBorder="1" applyAlignment="1">
      <alignment horizontal="left" vertical="center" wrapText="1"/>
    </xf>
    <xf numFmtId="0" fontId="19" fillId="9" borderId="12" xfId="0" applyFont="1" applyFill="1" applyBorder="1" applyAlignment="1">
      <alignment horizontal="left" vertical="center" wrapText="1"/>
    </xf>
    <xf numFmtId="0" fontId="19" fillId="9" borderId="13" xfId="0" applyFont="1" applyFill="1" applyBorder="1" applyAlignment="1">
      <alignment horizontal="left" vertical="center" wrapText="1"/>
    </xf>
    <xf numFmtId="0" fontId="15" fillId="12" borderId="1" xfId="0" applyFont="1" applyFill="1" applyBorder="1" applyAlignment="1">
      <alignment horizontal="left" vertical="center"/>
    </xf>
    <xf numFmtId="0" fontId="15" fillId="12" borderId="2" xfId="0" applyFont="1" applyFill="1" applyBorder="1" applyAlignment="1">
      <alignment horizontal="left" vertical="center"/>
    </xf>
    <xf numFmtId="0" fontId="15" fillId="12" borderId="3" xfId="0" applyFont="1" applyFill="1" applyBorder="1" applyAlignment="1">
      <alignment horizontal="left" vertical="center"/>
    </xf>
    <xf numFmtId="0" fontId="16" fillId="10" borderId="29" xfId="0" applyFont="1" applyFill="1" applyBorder="1" applyAlignment="1">
      <alignment horizontal="right" vertical="center" wrapText="1"/>
    </xf>
    <xf numFmtId="0" fontId="16" fillId="10" borderId="4" xfId="0" applyFont="1" applyFill="1" applyBorder="1" applyAlignment="1">
      <alignment horizontal="right" vertical="center" wrapText="1"/>
    </xf>
    <xf numFmtId="0" fontId="16" fillId="10" borderId="1" xfId="0" applyFont="1" applyFill="1" applyBorder="1" applyAlignment="1">
      <alignment horizontal="right" vertical="center" wrapText="1"/>
    </xf>
    <xf numFmtId="0" fontId="19" fillId="7" borderId="31" xfId="0" applyFont="1" applyFill="1" applyBorder="1" applyAlignment="1">
      <alignment horizontal="left" vertical="center" wrapText="1"/>
    </xf>
    <xf numFmtId="0" fontId="19" fillId="7" borderId="7" xfId="0" applyFont="1" applyFill="1" applyBorder="1" applyAlignment="1">
      <alignment horizontal="left" vertical="center" wrapText="1"/>
    </xf>
    <xf numFmtId="0" fontId="16" fillId="7" borderId="32" xfId="0" applyFont="1" applyFill="1" applyBorder="1" applyAlignment="1">
      <alignment horizontal="left" vertical="center" wrapText="1"/>
    </xf>
    <xf numFmtId="0" fontId="16" fillId="7" borderId="33" xfId="0" applyFont="1" applyFill="1" applyBorder="1" applyAlignment="1">
      <alignment horizontal="left" vertical="center" wrapText="1"/>
    </xf>
    <xf numFmtId="0" fontId="16" fillId="7" borderId="22" xfId="0" applyFont="1" applyFill="1" applyBorder="1" applyAlignment="1">
      <alignment horizontal="left" vertical="center" wrapText="1"/>
    </xf>
    <xf numFmtId="0" fontId="15" fillId="8" borderId="11" xfId="0" applyFont="1" applyFill="1" applyBorder="1" applyAlignment="1">
      <alignment horizontal="left" vertical="center"/>
    </xf>
    <xf numFmtId="0" fontId="15" fillId="8" borderId="12" xfId="0" applyFont="1" applyFill="1" applyBorder="1" applyAlignment="1">
      <alignment horizontal="left" vertical="center"/>
    </xf>
    <xf numFmtId="0" fontId="15" fillId="8" borderId="13" xfId="0" applyFont="1" applyFill="1" applyBorder="1" applyAlignment="1">
      <alignment horizontal="left" vertical="center"/>
    </xf>
    <xf numFmtId="0" fontId="15" fillId="8" borderId="1" xfId="0" applyFont="1" applyFill="1" applyBorder="1" applyAlignment="1">
      <alignment horizontal="left" vertical="center"/>
    </xf>
    <xf numFmtId="0" fontId="15" fillId="8" borderId="2" xfId="0" applyFont="1" applyFill="1" applyBorder="1" applyAlignment="1">
      <alignment horizontal="left" vertical="center"/>
    </xf>
    <xf numFmtId="0" fontId="15" fillId="8" borderId="3" xfId="0" applyFont="1" applyFill="1" applyBorder="1" applyAlignment="1">
      <alignment horizontal="left" vertical="center"/>
    </xf>
    <xf numFmtId="0" fontId="19" fillId="3" borderId="31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6" fillId="9" borderId="1" xfId="0" applyFont="1" applyFill="1" applyBorder="1" applyAlignment="1">
      <alignment horizontal="right" vertical="center" wrapText="1"/>
    </xf>
    <xf numFmtId="0" fontId="16" fillId="9" borderId="2" xfId="0" applyFont="1" applyFill="1" applyBorder="1" applyAlignment="1">
      <alignment horizontal="right" vertical="center" wrapText="1"/>
    </xf>
    <xf numFmtId="0" fontId="16" fillId="9" borderId="30" xfId="0" applyFont="1" applyFill="1" applyBorder="1" applyAlignment="1">
      <alignment horizontal="right" vertical="center" wrapText="1"/>
    </xf>
    <xf numFmtId="0" fontId="19" fillId="7" borderId="47" xfId="0" applyFont="1" applyFill="1" applyBorder="1" applyAlignment="1">
      <alignment horizontal="right" vertical="center" wrapText="1"/>
    </xf>
    <xf numFmtId="0" fontId="19" fillId="7" borderId="12" xfId="0" applyFont="1" applyFill="1" applyBorder="1" applyAlignment="1">
      <alignment horizontal="right" vertical="center" wrapText="1"/>
    </xf>
    <xf numFmtId="0" fontId="19" fillId="7" borderId="13" xfId="0" applyFont="1" applyFill="1" applyBorder="1" applyAlignment="1">
      <alignment horizontal="right" vertical="center" wrapText="1"/>
    </xf>
    <xf numFmtId="1" fontId="19" fillId="2" borderId="48" xfId="0" applyNumberFormat="1" applyFont="1" applyFill="1" applyBorder="1" applyAlignment="1">
      <alignment horizontal="center" vertical="center" wrapText="1"/>
    </xf>
    <xf numFmtId="1" fontId="19" fillId="2" borderId="49" xfId="0" applyNumberFormat="1" applyFont="1" applyFill="1" applyBorder="1" applyAlignment="1">
      <alignment horizontal="center" vertical="center"/>
    </xf>
    <xf numFmtId="1" fontId="19" fillId="2" borderId="49" xfId="0" applyNumberFormat="1" applyFont="1" applyFill="1" applyBorder="1" applyAlignment="1">
      <alignment horizontal="center" vertical="center" wrapText="1"/>
    </xf>
    <xf numFmtId="1" fontId="19" fillId="2" borderId="11" xfId="0" applyNumberFormat="1" applyFont="1" applyFill="1" applyBorder="1" applyAlignment="1">
      <alignment horizontal="center" vertical="center"/>
    </xf>
    <xf numFmtId="1" fontId="19" fillId="2" borderId="34" xfId="0" applyNumberFormat="1" applyFont="1" applyFill="1" applyBorder="1" applyAlignment="1">
      <alignment horizontal="center" vertical="center"/>
    </xf>
    <xf numFmtId="0" fontId="19" fillId="11" borderId="51" xfId="0" applyFont="1" applyFill="1" applyBorder="1" applyAlignment="1">
      <alignment horizontal="right" vertical="center" wrapText="1"/>
    </xf>
    <xf numFmtId="0" fontId="19" fillId="11" borderId="6" xfId="0" applyFont="1" applyFill="1" applyBorder="1" applyAlignment="1">
      <alignment horizontal="right" vertical="center" wrapText="1"/>
    </xf>
    <xf numFmtId="4" fontId="19" fillId="9" borderId="5" xfId="0" applyNumberFormat="1" applyFont="1" applyFill="1" applyBorder="1" applyAlignment="1">
      <alignment horizontal="right" vertical="center" wrapText="1"/>
    </xf>
    <xf numFmtId="4" fontId="19" fillId="9" borderId="6" xfId="0" applyNumberFormat="1" applyFont="1" applyFill="1" applyBorder="1" applyAlignment="1">
      <alignment horizontal="right" vertical="center" wrapText="1"/>
    </xf>
    <xf numFmtId="4" fontId="19" fillId="10" borderId="5" xfId="0" applyNumberFormat="1" applyFont="1" applyFill="1" applyBorder="1" applyAlignment="1">
      <alignment horizontal="right" vertical="center" wrapText="1"/>
    </xf>
    <xf numFmtId="4" fontId="19" fillId="10" borderId="6" xfId="0" applyNumberFormat="1" applyFont="1" applyFill="1" applyBorder="1" applyAlignment="1">
      <alignment horizontal="right" vertical="center" wrapText="1"/>
    </xf>
    <xf numFmtId="0" fontId="17" fillId="3" borderId="40" xfId="0" applyFont="1" applyFill="1" applyBorder="1" applyAlignment="1">
      <alignment horizontal="center" vertical="center"/>
    </xf>
    <xf numFmtId="0" fontId="17" fillId="3" borderId="33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left" vertical="center" wrapText="1"/>
    </xf>
    <xf numFmtId="0" fontId="14" fillId="4" borderId="33" xfId="0" applyFont="1" applyFill="1" applyBorder="1" applyAlignment="1">
      <alignment horizontal="left" vertical="center" wrapText="1"/>
    </xf>
    <xf numFmtId="4" fontId="19" fillId="4" borderId="32" xfId="0" applyNumberFormat="1" applyFont="1" applyFill="1" applyBorder="1" applyAlignment="1">
      <alignment horizontal="center" vertical="center" wrapText="1"/>
    </xf>
    <xf numFmtId="4" fontId="19" fillId="4" borderId="33" xfId="0" applyNumberFormat="1" applyFont="1" applyFill="1" applyBorder="1" applyAlignment="1">
      <alignment horizontal="center" vertical="center" wrapText="1"/>
    </xf>
    <xf numFmtId="4" fontId="19" fillId="4" borderId="22" xfId="0" applyNumberFormat="1" applyFont="1" applyFill="1" applyBorder="1" applyAlignment="1">
      <alignment horizontal="center" vertical="center" wrapText="1"/>
    </xf>
    <xf numFmtId="3" fontId="6" fillId="4" borderId="33" xfId="0" applyNumberFormat="1" applyFont="1" applyFill="1" applyBorder="1" applyAlignment="1">
      <alignment horizontal="center" vertical="center" wrapText="1"/>
    </xf>
    <xf numFmtId="3" fontId="6" fillId="4" borderId="41" xfId="0" applyNumberFormat="1" applyFont="1" applyFill="1" applyBorder="1" applyAlignment="1">
      <alignment horizontal="center" vertical="center" wrapText="1"/>
    </xf>
    <xf numFmtId="0" fontId="19" fillId="7" borderId="45" xfId="0" applyFont="1" applyFill="1" applyBorder="1" applyAlignment="1">
      <alignment horizontal="left" vertical="center" wrapText="1"/>
    </xf>
    <xf numFmtId="0" fontId="19" fillId="7" borderId="46" xfId="0" applyFont="1" applyFill="1" applyBorder="1" applyAlignment="1">
      <alignment horizontal="left" vertical="center" wrapText="1"/>
    </xf>
    <xf numFmtId="4" fontId="12" fillId="7" borderId="22" xfId="0" applyNumberFormat="1" applyFont="1" applyFill="1" applyBorder="1" applyAlignment="1">
      <alignment horizontal="center" vertical="center" wrapText="1"/>
    </xf>
    <xf numFmtId="4" fontId="12" fillId="7" borderId="23" xfId="0" applyNumberFormat="1" applyFont="1" applyFill="1" applyBorder="1" applyAlignment="1">
      <alignment horizontal="center" vertical="center"/>
    </xf>
    <xf numFmtId="4" fontId="12" fillId="7" borderId="23" xfId="0" applyNumberFormat="1" applyFont="1" applyFill="1" applyBorder="1" applyAlignment="1">
      <alignment horizontal="center" vertical="center" wrapText="1"/>
    </xf>
    <xf numFmtId="4" fontId="12" fillId="7" borderId="21" xfId="0" applyNumberFormat="1" applyFont="1" applyFill="1" applyBorder="1" applyAlignment="1">
      <alignment horizontal="center" vertical="center"/>
    </xf>
    <xf numFmtId="0" fontId="19" fillId="10" borderId="51" xfId="0" applyFont="1" applyFill="1" applyBorder="1" applyAlignment="1">
      <alignment horizontal="right" vertical="center" wrapText="1"/>
    </xf>
    <xf numFmtId="0" fontId="19" fillId="10" borderId="6" xfId="0" applyFont="1" applyFill="1" applyBorder="1" applyAlignment="1">
      <alignment horizontal="right" vertical="center" wrapText="1"/>
    </xf>
    <xf numFmtId="0" fontId="19" fillId="10" borderId="5" xfId="0" applyFont="1" applyFill="1" applyBorder="1" applyAlignment="1">
      <alignment horizontal="right" vertical="center" wrapText="1"/>
    </xf>
    <xf numFmtId="0" fontId="19" fillId="9" borderId="5" xfId="0" applyFont="1" applyFill="1" applyBorder="1" applyAlignment="1">
      <alignment horizontal="right" vertical="center" wrapText="1"/>
    </xf>
    <xf numFmtId="0" fontId="19" fillId="9" borderId="6" xfId="0" applyFont="1" applyFill="1" applyBorder="1" applyAlignment="1">
      <alignment horizontal="right" vertical="center" wrapText="1"/>
    </xf>
    <xf numFmtId="0" fontId="17" fillId="10" borderId="40" xfId="0" applyFont="1" applyFill="1" applyBorder="1" applyAlignment="1">
      <alignment horizontal="center" vertical="center" wrapText="1"/>
    </xf>
    <xf numFmtId="0" fontId="17" fillId="10" borderId="33" xfId="0" applyFont="1" applyFill="1" applyBorder="1" applyAlignment="1">
      <alignment horizontal="center" vertical="center"/>
    </xf>
    <xf numFmtId="0" fontId="17" fillId="0" borderId="56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 wrapText="1"/>
    </xf>
    <xf numFmtId="0" fontId="17" fillId="3" borderId="45" xfId="0" applyFont="1" applyFill="1" applyBorder="1" applyAlignment="1">
      <alignment horizontal="center" vertical="center"/>
    </xf>
    <xf numFmtId="0" fontId="17" fillId="3" borderId="46" xfId="0" applyFont="1" applyFill="1" applyBorder="1" applyAlignment="1">
      <alignment horizontal="center" vertical="center"/>
    </xf>
    <xf numFmtId="0" fontId="17" fillId="3" borderId="50" xfId="0" applyFont="1" applyFill="1" applyBorder="1" applyAlignment="1">
      <alignment horizontal="center" vertical="center"/>
    </xf>
    <xf numFmtId="0" fontId="19" fillId="9" borderId="45" xfId="0" applyFont="1" applyFill="1" applyBorder="1" applyAlignment="1">
      <alignment horizontal="left" vertical="center" wrapText="1"/>
    </xf>
    <xf numFmtId="0" fontId="19" fillId="9" borderId="46" xfId="0" applyFont="1" applyFill="1" applyBorder="1" applyAlignment="1">
      <alignment horizontal="left" vertical="center" wrapText="1"/>
    </xf>
    <xf numFmtId="0" fontId="19" fillId="9" borderId="43" xfId="0" applyFont="1" applyFill="1" applyBorder="1" applyAlignment="1">
      <alignment horizontal="left" vertical="center" wrapText="1"/>
    </xf>
    <xf numFmtId="0" fontId="19" fillId="9" borderId="0" xfId="0" applyFont="1" applyFill="1" applyAlignment="1">
      <alignment horizontal="left" vertical="center" wrapText="1"/>
    </xf>
    <xf numFmtId="0" fontId="19" fillId="9" borderId="55" xfId="0" applyFont="1" applyFill="1" applyBorder="1" applyAlignment="1">
      <alignment horizontal="left" vertical="center" wrapText="1"/>
    </xf>
    <xf numFmtId="0" fontId="19" fillId="9" borderId="18" xfId="0" applyFont="1" applyFill="1" applyBorder="1" applyAlignment="1">
      <alignment horizontal="left" vertical="center" wrapText="1"/>
    </xf>
    <xf numFmtId="4" fontId="16" fillId="12" borderId="11" xfId="0" applyNumberFormat="1" applyFont="1" applyFill="1" applyBorder="1" applyAlignment="1">
      <alignment horizontal="right" vertical="center" wrapText="1"/>
    </xf>
    <xf numFmtId="4" fontId="16" fillId="12" borderId="12" xfId="0" applyNumberFormat="1" applyFont="1" applyFill="1" applyBorder="1" applyAlignment="1">
      <alignment horizontal="right" vertical="center" wrapText="1"/>
    </xf>
    <xf numFmtId="4" fontId="16" fillId="12" borderId="13" xfId="0" applyNumberFormat="1" applyFont="1" applyFill="1" applyBorder="1" applyAlignment="1">
      <alignment horizontal="right" vertical="center" wrapText="1"/>
    </xf>
    <xf numFmtId="3" fontId="19" fillId="0" borderId="12" xfId="0" applyNumberFormat="1" applyFont="1" applyBorder="1" applyAlignment="1">
      <alignment horizontal="center" vertical="center"/>
    </xf>
    <xf numFmtId="3" fontId="19" fillId="0" borderId="34" xfId="0" applyNumberFormat="1" applyFont="1" applyBorder="1" applyAlignment="1">
      <alignment horizontal="center" vertical="center"/>
    </xf>
    <xf numFmtId="4" fontId="16" fillId="12" borderId="1" xfId="0" applyNumberFormat="1" applyFont="1" applyFill="1" applyBorder="1" applyAlignment="1">
      <alignment horizontal="right" vertical="center" wrapText="1"/>
    </xf>
    <xf numFmtId="4" fontId="16" fillId="12" borderId="2" xfId="0" applyNumberFormat="1" applyFont="1" applyFill="1" applyBorder="1" applyAlignment="1">
      <alignment horizontal="right" vertical="center" wrapText="1"/>
    </xf>
    <xf numFmtId="4" fontId="16" fillId="12" borderId="3" xfId="0" applyNumberFormat="1" applyFont="1" applyFill="1" applyBorder="1" applyAlignment="1">
      <alignment horizontal="right" vertical="center" wrapText="1"/>
    </xf>
    <xf numFmtId="3" fontId="19" fillId="0" borderId="2" xfId="0" applyNumberFormat="1" applyFont="1" applyBorder="1" applyAlignment="1">
      <alignment horizontal="center" vertical="center"/>
    </xf>
    <xf numFmtId="3" fontId="19" fillId="0" borderId="19" xfId="0" applyNumberFormat="1" applyFont="1" applyBorder="1" applyAlignment="1">
      <alignment horizontal="center" vertical="center"/>
    </xf>
    <xf numFmtId="0" fontId="12" fillId="3" borderId="43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44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0" fontId="11" fillId="3" borderId="57" xfId="0" applyFont="1" applyFill="1" applyBorder="1" applyAlignment="1">
      <alignment horizontal="center" vertical="center"/>
    </xf>
    <xf numFmtId="0" fontId="11" fillId="3" borderId="58" xfId="0" applyFont="1" applyFill="1" applyBorder="1" applyAlignment="1">
      <alignment horizontal="center" vertical="center"/>
    </xf>
    <xf numFmtId="0" fontId="17" fillId="0" borderId="45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/>
    </xf>
    <xf numFmtId="4" fontId="14" fillId="0" borderId="46" xfId="0" applyNumberFormat="1" applyFont="1" applyBorder="1" applyAlignment="1">
      <alignment horizontal="center" vertical="center"/>
    </xf>
    <xf numFmtId="4" fontId="14" fillId="0" borderId="0" xfId="0" applyNumberFormat="1" applyFont="1" applyAlignment="1">
      <alignment horizontal="center" vertical="center"/>
    </xf>
    <xf numFmtId="4" fontId="14" fillId="0" borderId="57" xfId="0" applyNumberFormat="1" applyFont="1" applyBorder="1" applyAlignment="1">
      <alignment horizontal="center" vertical="center"/>
    </xf>
    <xf numFmtId="0" fontId="21" fillId="3" borderId="45" xfId="0" applyFont="1" applyFill="1" applyBorder="1" applyAlignment="1">
      <alignment horizontal="right" vertical="center" wrapText="1"/>
    </xf>
    <xf numFmtId="0" fontId="21" fillId="3" borderId="46" xfId="0" applyFont="1" applyFill="1" applyBorder="1" applyAlignment="1">
      <alignment horizontal="right" vertical="center" wrapText="1"/>
    </xf>
    <xf numFmtId="4" fontId="14" fillId="0" borderId="59" xfId="0" applyNumberFormat="1" applyFont="1" applyBorder="1" applyAlignment="1">
      <alignment horizontal="center" vertical="center" wrapText="1"/>
    </xf>
    <xf numFmtId="4" fontId="14" fillId="0" borderId="50" xfId="0" applyNumberFormat="1" applyFont="1" applyBorder="1" applyAlignment="1">
      <alignment horizontal="center" vertical="center" wrapText="1"/>
    </xf>
    <xf numFmtId="9" fontId="12" fillId="3" borderId="45" xfId="0" applyNumberFormat="1" applyFont="1" applyFill="1" applyBorder="1" applyAlignment="1">
      <alignment horizontal="center" vertical="center" wrapText="1"/>
    </xf>
    <xf numFmtId="9" fontId="12" fillId="3" borderId="46" xfId="0" applyNumberFormat="1" applyFont="1" applyFill="1" applyBorder="1" applyAlignment="1">
      <alignment horizontal="center" vertical="center" wrapText="1"/>
    </xf>
    <xf numFmtId="0" fontId="21" fillId="3" borderId="51" xfId="0" applyFont="1" applyFill="1" applyBorder="1" applyAlignment="1">
      <alignment horizontal="right" vertical="center" wrapText="1"/>
    </xf>
    <xf numFmtId="0" fontId="21" fillId="3" borderId="6" xfId="0" applyFont="1" applyFill="1" applyBorder="1" applyAlignment="1">
      <alignment horizontal="right" vertical="center" wrapText="1"/>
    </xf>
    <xf numFmtId="4" fontId="14" fillId="0" borderId="5" xfId="0" applyNumberFormat="1" applyFont="1" applyBorder="1" applyAlignment="1">
      <alignment horizontal="center" vertical="center" wrapText="1"/>
    </xf>
    <xf numFmtId="4" fontId="14" fillId="0" borderId="52" xfId="0" applyNumberFormat="1" applyFont="1" applyBorder="1" applyAlignment="1">
      <alignment horizontal="center" vertical="center" wrapText="1"/>
    </xf>
    <xf numFmtId="9" fontId="12" fillId="3" borderId="51" xfId="0" applyNumberFormat="1" applyFont="1" applyFill="1" applyBorder="1" applyAlignment="1">
      <alignment horizontal="center" vertical="center" wrapText="1"/>
    </xf>
    <xf numFmtId="9" fontId="12" fillId="3" borderId="6" xfId="0" applyNumberFormat="1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right" vertical="center" wrapText="1"/>
    </xf>
    <xf numFmtId="0" fontId="21" fillId="3" borderId="57" xfId="0" applyFont="1" applyFill="1" applyBorder="1" applyAlignment="1">
      <alignment horizontal="right" vertical="center"/>
    </xf>
    <xf numFmtId="4" fontId="14" fillId="0" borderId="60" xfId="0" applyNumberFormat="1" applyFont="1" applyBorder="1" applyAlignment="1">
      <alignment horizontal="center" vertical="center" wrapText="1"/>
    </xf>
    <xf numFmtId="4" fontId="14" fillId="0" borderId="58" xfId="0" applyNumberFormat="1" applyFont="1" applyBorder="1" applyAlignment="1">
      <alignment horizontal="center" vertical="center" wrapText="1"/>
    </xf>
    <xf numFmtId="14" fontId="12" fillId="3" borderId="56" xfId="0" applyNumberFormat="1" applyFont="1" applyFill="1" applyBorder="1" applyAlignment="1">
      <alignment horizontal="center" vertical="center" wrapText="1"/>
    </xf>
    <xf numFmtId="14" fontId="12" fillId="3" borderId="57" xfId="0" applyNumberFormat="1" applyFont="1" applyFill="1" applyBorder="1" applyAlignment="1">
      <alignment horizontal="center" vertical="center" wrapText="1"/>
    </xf>
    <xf numFmtId="0" fontId="19" fillId="15" borderId="29" xfId="0" applyFont="1" applyFill="1" applyBorder="1" applyAlignment="1">
      <alignment horizontal="center" vertical="center"/>
    </xf>
    <xf numFmtId="0" fontId="19" fillId="15" borderId="1" xfId="0" applyFont="1" applyFill="1" applyBorder="1" applyAlignment="1">
      <alignment horizontal="center" vertical="center"/>
    </xf>
    <xf numFmtId="1" fontId="26" fillId="2" borderId="1" xfId="0" applyNumberFormat="1" applyFont="1" applyFill="1" applyBorder="1" applyAlignment="1" applyProtection="1">
      <alignment horizontal="center" vertical="center"/>
      <protection locked="0"/>
    </xf>
    <xf numFmtId="1" fontId="26" fillId="2" borderId="3" xfId="0" applyNumberFormat="1" applyFont="1" applyFill="1" applyBorder="1" applyAlignment="1" applyProtection="1">
      <alignment horizontal="center" vertical="center"/>
      <protection locked="0"/>
    </xf>
    <xf numFmtId="1" fontId="26" fillId="2" borderId="2" xfId="0" applyNumberFormat="1" applyFont="1" applyFill="1" applyBorder="1" applyAlignment="1" applyProtection="1">
      <alignment horizontal="center" vertical="center"/>
      <protection locked="0"/>
    </xf>
    <xf numFmtId="0" fontId="23" fillId="14" borderId="47" xfId="0" applyFont="1" applyFill="1" applyBorder="1" applyAlignment="1">
      <alignment horizontal="center" vertical="center" wrapText="1"/>
    </xf>
    <xf numFmtId="0" fontId="23" fillId="14" borderId="12" xfId="0" applyFont="1" applyFill="1" applyBorder="1" applyAlignment="1">
      <alignment horizontal="center" vertical="center" wrapText="1"/>
    </xf>
    <xf numFmtId="0" fontId="24" fillId="14" borderId="11" xfId="0" applyFont="1" applyFill="1" applyBorder="1" applyAlignment="1">
      <alignment horizontal="center" vertical="center" wrapText="1"/>
    </xf>
    <xf numFmtId="0" fontId="24" fillId="14" borderId="13" xfId="0" applyFont="1" applyFill="1" applyBorder="1" applyAlignment="1">
      <alignment horizontal="center" vertical="center" wrapText="1"/>
    </xf>
    <xf numFmtId="0" fontId="24" fillId="14" borderId="47" xfId="0" applyFont="1" applyFill="1" applyBorder="1" applyAlignment="1">
      <alignment horizontal="center" vertical="center" wrapText="1"/>
    </xf>
    <xf numFmtId="0" fontId="24" fillId="14" borderId="12" xfId="0" applyFont="1" applyFill="1" applyBorder="1" applyAlignment="1">
      <alignment horizontal="center" vertical="center" wrapText="1"/>
    </xf>
    <xf numFmtId="1" fontId="26" fillId="2" borderId="30" xfId="0" applyNumberFormat="1" applyFont="1" applyFill="1" applyBorder="1" applyAlignment="1" applyProtection="1">
      <alignment horizontal="center" vertical="center"/>
      <protection locked="0"/>
    </xf>
    <xf numFmtId="0" fontId="19" fillId="15" borderId="30" xfId="0" applyFont="1" applyFill="1" applyBorder="1" applyAlignment="1">
      <alignment horizontal="center" vertical="center"/>
    </xf>
    <xf numFmtId="0" fontId="19" fillId="15" borderId="2" xfId="0" applyFont="1" applyFill="1" applyBorder="1" applyAlignment="1">
      <alignment horizontal="center" vertical="center"/>
    </xf>
    <xf numFmtId="0" fontId="19" fillId="15" borderId="62" xfId="0" applyFont="1" applyFill="1" applyBorder="1" applyAlignment="1">
      <alignment horizontal="right" vertical="center"/>
    </xf>
    <xf numFmtId="0" fontId="19" fillId="15" borderId="5" xfId="0" applyFont="1" applyFill="1" applyBorder="1" applyAlignment="1">
      <alignment horizontal="right" vertical="center"/>
    </xf>
    <xf numFmtId="1" fontId="19" fillId="15" borderId="5" xfId="0" applyNumberFormat="1" applyFont="1" applyFill="1" applyBorder="1" applyAlignment="1">
      <alignment horizontal="center" vertical="center"/>
    </xf>
    <xf numFmtId="0" fontId="19" fillId="15" borderId="9" xfId="0" applyFont="1" applyFill="1" applyBorder="1" applyAlignment="1">
      <alignment horizontal="center" vertical="center"/>
    </xf>
    <xf numFmtId="1" fontId="19" fillId="15" borderId="9" xfId="0" applyNumberFormat="1" applyFont="1" applyFill="1" applyBorder="1" applyAlignment="1">
      <alignment horizontal="center" vertical="center"/>
    </xf>
    <xf numFmtId="1" fontId="19" fillId="15" borderId="1" xfId="0" applyNumberFormat="1" applyFont="1" applyFill="1" applyBorder="1" applyAlignment="1">
      <alignment horizontal="center" vertical="center"/>
    </xf>
    <xf numFmtId="1" fontId="19" fillId="15" borderId="2" xfId="0" applyNumberFormat="1" applyFont="1" applyFill="1" applyBorder="1" applyAlignment="1">
      <alignment horizontal="center" vertical="center"/>
    </xf>
    <xf numFmtId="1" fontId="19" fillId="15" borderId="3" xfId="0" applyNumberFormat="1" applyFont="1" applyFill="1" applyBorder="1" applyAlignment="1">
      <alignment horizontal="center" vertical="center"/>
    </xf>
    <xf numFmtId="0" fontId="23" fillId="16" borderId="47" xfId="0" quotePrefix="1" applyFont="1" applyFill="1" applyBorder="1" applyAlignment="1">
      <alignment horizontal="center" vertical="center" wrapText="1"/>
    </xf>
    <xf numFmtId="0" fontId="23" fillId="16" borderId="34" xfId="0" quotePrefix="1" applyFont="1" applyFill="1" applyBorder="1" applyAlignment="1">
      <alignment horizontal="center" vertical="center" wrapText="1"/>
    </xf>
    <xf numFmtId="49" fontId="24" fillId="16" borderId="11" xfId="0" applyNumberFormat="1" applyFont="1" applyFill="1" applyBorder="1" applyAlignment="1">
      <alignment horizontal="center" vertical="center" wrapText="1"/>
    </xf>
    <xf numFmtId="49" fontId="24" fillId="16" borderId="12" xfId="0" applyNumberFormat="1" applyFont="1" applyFill="1" applyBorder="1" applyAlignment="1">
      <alignment horizontal="center" vertical="center" wrapText="1"/>
    </xf>
    <xf numFmtId="49" fontId="24" fillId="16" borderId="13" xfId="0" applyNumberFormat="1" applyFont="1" applyFill="1" applyBorder="1" applyAlignment="1">
      <alignment horizontal="center" vertical="center" wrapText="1"/>
    </xf>
    <xf numFmtId="1" fontId="19" fillId="15" borderId="6" xfId="0" applyNumberFormat="1" applyFont="1" applyFill="1" applyBorder="1" applyAlignment="1">
      <alignment horizontal="center" vertical="center"/>
    </xf>
    <xf numFmtId="0" fontId="23" fillId="18" borderId="47" xfId="0" quotePrefix="1" applyFont="1" applyFill="1" applyBorder="1" applyAlignment="1">
      <alignment horizontal="center" vertical="center" wrapText="1"/>
    </xf>
    <xf numFmtId="0" fontId="23" fillId="18" borderId="12" xfId="0" quotePrefix="1" applyFont="1" applyFill="1" applyBorder="1" applyAlignment="1">
      <alignment horizontal="center" vertical="center" wrapText="1"/>
    </xf>
    <xf numFmtId="0" fontId="19" fillId="0" borderId="5" xfId="0" applyFont="1" applyBorder="1" applyAlignment="1" applyProtection="1">
      <alignment horizontal="center" vertical="center"/>
      <protection locked="0"/>
    </xf>
    <xf numFmtId="0" fontId="19" fillId="0" borderId="52" xfId="0" applyFont="1" applyBorder="1" applyAlignment="1" applyProtection="1">
      <alignment horizontal="center" vertical="center"/>
      <protection locked="0"/>
    </xf>
    <xf numFmtId="1" fontId="12" fillId="15" borderId="6" xfId="0" applyNumberFormat="1" applyFont="1" applyFill="1" applyBorder="1" applyAlignment="1">
      <alignment horizontal="center" vertical="center"/>
    </xf>
    <xf numFmtId="1" fontId="19" fillId="2" borderId="5" xfId="0" applyNumberFormat="1" applyFont="1" applyFill="1" applyBorder="1" applyAlignment="1" applyProtection="1">
      <alignment horizontal="center" vertical="center"/>
      <protection locked="0"/>
    </xf>
    <xf numFmtId="1" fontId="19" fillId="2" borderId="52" xfId="0" applyNumberFormat="1" applyFont="1" applyFill="1" applyBorder="1" applyAlignment="1" applyProtection="1">
      <alignment horizontal="center" vertical="center"/>
      <protection locked="0"/>
    </xf>
    <xf numFmtId="0" fontId="19" fillId="3" borderId="30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1" fontId="21" fillId="3" borderId="1" xfId="0" applyNumberFormat="1" applyFont="1" applyFill="1" applyBorder="1" applyAlignment="1">
      <alignment horizontal="center" vertical="center"/>
    </xf>
    <xf numFmtId="1" fontId="21" fillId="3" borderId="2" xfId="0" applyNumberFormat="1" applyFont="1" applyFill="1" applyBorder="1" applyAlignment="1">
      <alignment horizontal="center" vertical="center"/>
    </xf>
    <xf numFmtId="1" fontId="21" fillId="3" borderId="3" xfId="0" applyNumberFormat="1" applyFont="1" applyFill="1" applyBorder="1" applyAlignment="1">
      <alignment horizontal="center" vertical="center"/>
    </xf>
    <xf numFmtId="1" fontId="7" fillId="11" borderId="63" xfId="0" applyNumberFormat="1" applyFont="1" applyFill="1" applyBorder="1" applyAlignment="1">
      <alignment horizontal="center" vertical="center"/>
    </xf>
    <xf numFmtId="1" fontId="7" fillId="11" borderId="0" xfId="0" applyNumberFormat="1" applyFont="1" applyFill="1" applyAlignment="1">
      <alignment horizontal="center" vertical="center"/>
    </xf>
    <xf numFmtId="1" fontId="7" fillId="11" borderId="44" xfId="0" applyNumberFormat="1" applyFont="1" applyFill="1" applyBorder="1" applyAlignment="1">
      <alignment horizontal="center" vertical="center"/>
    </xf>
    <xf numFmtId="1" fontId="7" fillId="11" borderId="60" xfId="0" applyNumberFormat="1" applyFont="1" applyFill="1" applyBorder="1" applyAlignment="1">
      <alignment horizontal="center" vertical="center"/>
    </xf>
    <xf numFmtId="1" fontId="7" fillId="11" borderId="57" xfId="0" applyNumberFormat="1" applyFont="1" applyFill="1" applyBorder="1" applyAlignment="1">
      <alignment horizontal="center" vertical="center"/>
    </xf>
    <xf numFmtId="1" fontId="7" fillId="11" borderId="58" xfId="0" applyNumberFormat="1" applyFont="1" applyFill="1" applyBorder="1" applyAlignment="1">
      <alignment horizontal="center" vertical="center"/>
    </xf>
    <xf numFmtId="0" fontId="19" fillId="3" borderId="51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1" fontId="21" fillId="3" borderId="5" xfId="0" applyNumberFormat="1" applyFont="1" applyFill="1" applyBorder="1" applyAlignment="1">
      <alignment horizontal="center" vertical="center"/>
    </xf>
    <xf numFmtId="1" fontId="21" fillId="3" borderId="6" xfId="0" applyNumberFormat="1" applyFont="1" applyFill="1" applyBorder="1" applyAlignment="1">
      <alignment horizontal="center" vertical="center"/>
    </xf>
    <xf numFmtId="1" fontId="21" fillId="3" borderId="9" xfId="0" applyNumberFormat="1" applyFont="1" applyFill="1" applyBorder="1" applyAlignment="1">
      <alignment horizontal="center" vertical="center"/>
    </xf>
    <xf numFmtId="0" fontId="19" fillId="11" borderId="47" xfId="0" applyFont="1" applyFill="1" applyBorder="1" applyAlignment="1">
      <alignment horizontal="center" vertical="center" wrapText="1"/>
    </xf>
    <xf numFmtId="0" fontId="19" fillId="11" borderId="12" xfId="0" applyFont="1" applyFill="1" applyBorder="1" applyAlignment="1">
      <alignment horizontal="center" vertical="center"/>
    </xf>
    <xf numFmtId="0" fontId="19" fillId="11" borderId="13" xfId="0" applyFont="1" applyFill="1" applyBorder="1" applyAlignment="1">
      <alignment horizontal="center" vertical="center"/>
    </xf>
    <xf numFmtId="1" fontId="19" fillId="11" borderId="11" xfId="0" applyNumberFormat="1" applyFont="1" applyFill="1" applyBorder="1" applyAlignment="1">
      <alignment horizontal="center" vertical="center"/>
    </xf>
    <xf numFmtId="1" fontId="19" fillId="11" borderId="12" xfId="0" applyNumberFormat="1" applyFont="1" applyFill="1" applyBorder="1" applyAlignment="1">
      <alignment horizontal="center" vertical="center"/>
    </xf>
    <xf numFmtId="1" fontId="19" fillId="11" borderId="13" xfId="0" applyNumberFormat="1" applyFont="1" applyFill="1" applyBorder="1" applyAlignment="1">
      <alignment horizontal="center" vertical="center"/>
    </xf>
    <xf numFmtId="1" fontId="17" fillId="11" borderId="59" xfId="0" applyNumberFormat="1" applyFont="1" applyFill="1" applyBorder="1" applyAlignment="1">
      <alignment horizontal="center" wrapText="1"/>
    </xf>
    <xf numFmtId="1" fontId="17" fillId="11" borderId="46" xfId="0" applyNumberFormat="1" applyFont="1" applyFill="1" applyBorder="1" applyAlignment="1">
      <alignment horizontal="center" wrapText="1"/>
    </xf>
    <xf numFmtId="1" fontId="17" fillId="11" borderId="50" xfId="0" applyNumberFormat="1" applyFont="1" applyFill="1" applyBorder="1" applyAlignment="1">
      <alignment horizontal="center" wrapText="1"/>
    </xf>
    <xf numFmtId="1" fontId="17" fillId="11" borderId="63" xfId="0" applyNumberFormat="1" applyFont="1" applyFill="1" applyBorder="1" applyAlignment="1">
      <alignment horizontal="center" wrapText="1"/>
    </xf>
    <xf numFmtId="1" fontId="17" fillId="11" borderId="0" xfId="0" applyNumberFormat="1" applyFont="1" applyFill="1" applyAlignment="1">
      <alignment horizontal="center" wrapText="1"/>
    </xf>
    <xf numFmtId="1" fontId="17" fillId="11" borderId="44" xfId="0" applyNumberFormat="1" applyFont="1" applyFill="1" applyBorder="1" applyAlignment="1">
      <alignment horizontal="center" wrapText="1"/>
    </xf>
  </cellXfs>
  <cellStyles count="2">
    <cellStyle name="Hiperligaçã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</xdr:colOff>
      <xdr:row>1</xdr:row>
      <xdr:rowOff>31751</xdr:rowOff>
    </xdr:from>
    <xdr:to>
      <xdr:col>0</xdr:col>
      <xdr:colOff>505636</xdr:colOff>
      <xdr:row>3</xdr:row>
      <xdr:rowOff>590550</xdr:rowOff>
    </xdr:to>
    <xdr:pic>
      <xdr:nvPicPr>
        <xdr:cNvPr id="2" name="Image 1" descr="C:\Users\Maintenant prêt\OneDrive\Bureau\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" y="285751"/>
          <a:ext cx="461186" cy="927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82550</xdr:colOff>
      <xdr:row>38</xdr:row>
      <xdr:rowOff>31751</xdr:rowOff>
    </xdr:from>
    <xdr:to>
      <xdr:col>1</xdr:col>
      <xdr:colOff>25400</xdr:colOff>
      <xdr:row>42</xdr:row>
      <xdr:rowOff>46875</xdr:rowOff>
    </xdr:to>
    <xdr:pic>
      <xdr:nvPicPr>
        <xdr:cNvPr id="3" name="Image 2" descr="C:\Users\Maintenant prêt\OneDrive\Bureau\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" y="10985501"/>
          <a:ext cx="666750" cy="1272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44450</xdr:colOff>
      <xdr:row>68</xdr:row>
      <xdr:rowOff>165100</xdr:rowOff>
    </xdr:from>
    <xdr:to>
      <xdr:col>0</xdr:col>
      <xdr:colOff>711200</xdr:colOff>
      <xdr:row>72</xdr:row>
      <xdr:rowOff>599323</xdr:rowOff>
    </xdr:to>
    <xdr:pic>
      <xdr:nvPicPr>
        <xdr:cNvPr id="4" name="Image 3" descr="C:\Users\Maintenant prêt\OneDrive\Bureau\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" y="21494750"/>
          <a:ext cx="666750" cy="12724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9"/>
  <sheetViews>
    <sheetView tabSelected="1" workbookViewId="0">
      <selection activeCell="J95" sqref="J95:K95"/>
    </sheetView>
  </sheetViews>
  <sheetFormatPr baseColWidth="10" defaultColWidth="11.83203125" defaultRowHeight="15" x14ac:dyDescent="0.2"/>
  <cols>
    <col min="1" max="1" width="10.33203125" style="2" customWidth="1"/>
    <col min="2" max="3" width="9.1640625" style="2" customWidth="1"/>
    <col min="4" max="4" width="8.5" style="2" customWidth="1"/>
    <col min="5" max="5" width="9.33203125" style="2" customWidth="1"/>
    <col min="6" max="6" width="0.33203125" style="2" customWidth="1"/>
    <col min="7" max="7" width="9.6640625" style="2" customWidth="1"/>
    <col min="8" max="8" width="4" style="2" customWidth="1"/>
    <col min="9" max="9" width="8.5" style="2" customWidth="1"/>
    <col min="10" max="10" width="7.5" style="2" customWidth="1"/>
    <col min="11" max="11" width="2.1640625" style="2" customWidth="1"/>
    <col min="12" max="12" width="12" style="2" customWidth="1"/>
    <col min="13" max="16384" width="11.83203125" style="2"/>
  </cols>
  <sheetData>
    <row r="1" spans="1:12" s="1" customFormat="1" ht="20" customHeight="1" x14ac:dyDescent="0.25">
      <c r="A1" s="23"/>
      <c r="B1" s="193" t="s">
        <v>113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</row>
    <row r="2" spans="1:12" s="1" customFormat="1" ht="25" customHeight="1" x14ac:dyDescent="0.2">
      <c r="A2"/>
      <c r="B2" s="194" t="s">
        <v>0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</row>
    <row r="3" spans="1:12" ht="4" customHeight="1" x14ac:dyDescent="0.2">
      <c r="A3" s="195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</row>
    <row r="4" spans="1:12" ht="49" customHeight="1" x14ac:dyDescent="0.2">
      <c r="A4" s="196" t="s">
        <v>114</v>
      </c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</row>
    <row r="5" spans="1:12" ht="16" customHeight="1" x14ac:dyDescent="0.2">
      <c r="A5" s="195"/>
      <c r="B5" s="195"/>
      <c r="C5" s="195"/>
      <c r="D5" s="195"/>
      <c r="E5" s="195"/>
      <c r="F5" s="195"/>
      <c r="G5" s="195"/>
      <c r="H5" s="195"/>
      <c r="I5" s="195"/>
      <c r="J5" s="195"/>
      <c r="K5" s="195"/>
      <c r="L5" s="195"/>
    </row>
    <row r="6" spans="1:12" ht="26" customHeight="1" x14ac:dyDescent="0.2">
      <c r="A6" s="24" t="s">
        <v>1</v>
      </c>
      <c r="B6" s="197"/>
      <c r="C6" s="198"/>
      <c r="D6" s="198"/>
      <c r="E6" s="198"/>
      <c r="F6" s="198"/>
      <c r="G6" s="199"/>
      <c r="H6" s="200" t="s">
        <v>2</v>
      </c>
      <c r="I6" s="201"/>
      <c r="J6" s="190"/>
      <c r="K6" s="191"/>
      <c r="L6" s="192"/>
    </row>
    <row r="7" spans="1:12" ht="26" customHeight="1" x14ac:dyDescent="0.2">
      <c r="A7" s="178" t="s">
        <v>3</v>
      </c>
      <c r="B7" s="179"/>
      <c r="C7" s="179"/>
      <c r="D7" s="179"/>
      <c r="E7" s="180"/>
      <c r="F7" s="181"/>
      <c r="G7" s="182"/>
      <c r="H7" s="182"/>
      <c r="I7" s="182"/>
      <c r="J7" s="182"/>
      <c r="K7" s="182"/>
      <c r="L7" s="183"/>
    </row>
    <row r="8" spans="1:12" ht="26" customHeight="1" x14ac:dyDescent="0.2">
      <c r="A8" s="25" t="s">
        <v>4</v>
      </c>
      <c r="B8" s="184"/>
      <c r="C8" s="185"/>
      <c r="D8" s="185"/>
      <c r="E8" s="185"/>
      <c r="F8" s="185"/>
      <c r="G8" s="185"/>
      <c r="H8" s="186" t="s">
        <v>5</v>
      </c>
      <c r="I8" s="186"/>
      <c r="J8" s="187"/>
      <c r="K8" s="188"/>
      <c r="L8" s="189"/>
    </row>
    <row r="9" spans="1:12" ht="26" customHeight="1" x14ac:dyDescent="0.2">
      <c r="A9" s="178" t="s">
        <v>6</v>
      </c>
      <c r="B9" s="179"/>
      <c r="C9" s="179"/>
      <c r="D9" s="190"/>
      <c r="E9" s="191"/>
      <c r="F9" s="191"/>
      <c r="G9" s="191"/>
      <c r="H9" s="191"/>
      <c r="I9" s="191"/>
      <c r="J9" s="191"/>
      <c r="K9" s="191"/>
      <c r="L9" s="192"/>
    </row>
    <row r="10" spans="1:12" ht="26" customHeight="1" x14ac:dyDescent="0.2">
      <c r="A10" s="186" t="s">
        <v>7</v>
      </c>
      <c r="B10" s="186"/>
      <c r="C10" s="186"/>
      <c r="D10" s="173"/>
      <c r="E10" s="214" t="s">
        <v>8</v>
      </c>
      <c r="F10" s="214"/>
      <c r="G10" s="214"/>
      <c r="H10" s="214"/>
      <c r="I10" s="214"/>
      <c r="J10" s="214"/>
      <c r="K10" s="214"/>
      <c r="L10" s="174"/>
    </row>
    <row r="11" spans="1:12" ht="9" customHeight="1" x14ac:dyDescent="0.2">
      <c r="A11" s="195"/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</row>
    <row r="12" spans="1:12" ht="32" customHeight="1" thickBot="1" x14ac:dyDescent="0.25">
      <c r="A12" s="215" t="s">
        <v>9</v>
      </c>
      <c r="B12" s="216"/>
      <c r="C12" s="216"/>
      <c r="D12" s="216"/>
      <c r="E12" s="216"/>
      <c r="F12" s="26"/>
      <c r="G12" s="27" t="s">
        <v>10</v>
      </c>
      <c r="H12" s="28" t="s">
        <v>11</v>
      </c>
      <c r="I12" s="29" t="s">
        <v>12</v>
      </c>
      <c r="J12" s="30" t="s">
        <v>13</v>
      </c>
      <c r="K12" s="31" t="s">
        <v>14</v>
      </c>
      <c r="L12" s="30" t="s">
        <v>15</v>
      </c>
    </row>
    <row r="13" spans="1:12" ht="20" customHeight="1" x14ac:dyDescent="0.2">
      <c r="A13" s="217" t="s">
        <v>16</v>
      </c>
      <c r="B13" s="218"/>
      <c r="C13" s="218"/>
      <c r="D13" s="218"/>
      <c r="E13" s="219"/>
      <c r="F13" s="32"/>
      <c r="G13" s="175"/>
      <c r="H13" s="33" t="s">
        <v>11</v>
      </c>
      <c r="I13" s="34" t="s">
        <v>12</v>
      </c>
      <c r="J13" s="35">
        <v>45</v>
      </c>
      <c r="K13" s="34" t="s">
        <v>14</v>
      </c>
      <c r="L13" s="36">
        <f>G13*J13</f>
        <v>0</v>
      </c>
    </row>
    <row r="14" spans="1:12" ht="20" customHeight="1" x14ac:dyDescent="0.2">
      <c r="A14" s="202" t="s">
        <v>17</v>
      </c>
      <c r="B14" s="203"/>
      <c r="C14" s="203"/>
      <c r="D14" s="203"/>
      <c r="E14" s="204"/>
      <c r="F14" s="32"/>
      <c r="G14" s="176"/>
      <c r="H14" s="37" t="s">
        <v>11</v>
      </c>
      <c r="I14" s="38" t="s">
        <v>12</v>
      </c>
      <c r="J14" s="39">
        <v>50</v>
      </c>
      <c r="K14" s="38" t="s">
        <v>14</v>
      </c>
      <c r="L14" s="40">
        <f>G14*J14</f>
        <v>0</v>
      </c>
    </row>
    <row r="15" spans="1:12" ht="20" customHeight="1" x14ac:dyDescent="0.2">
      <c r="A15" s="202" t="s">
        <v>18</v>
      </c>
      <c r="B15" s="203"/>
      <c r="C15" s="203"/>
      <c r="D15" s="203"/>
      <c r="E15" s="204"/>
      <c r="F15" s="41"/>
      <c r="G15" s="176"/>
      <c r="H15" s="37" t="s">
        <v>11</v>
      </c>
      <c r="I15" s="38" t="s">
        <v>12</v>
      </c>
      <c r="J15" s="39">
        <v>55</v>
      </c>
      <c r="K15" s="38" t="s">
        <v>14</v>
      </c>
      <c r="L15" s="40">
        <f>G15*J15</f>
        <v>0</v>
      </c>
    </row>
    <row r="16" spans="1:12" ht="27" customHeight="1" x14ac:dyDescent="0.2">
      <c r="A16" s="205" t="s">
        <v>19</v>
      </c>
      <c r="B16" s="206"/>
      <c r="C16" s="206"/>
      <c r="D16" s="206"/>
      <c r="E16" s="206"/>
      <c r="F16" s="42"/>
      <c r="G16" s="43">
        <f>SUM(G13:G15)</f>
        <v>0</v>
      </c>
      <c r="H16" s="207" t="s">
        <v>20</v>
      </c>
      <c r="I16" s="207"/>
      <c r="J16" s="207"/>
      <c r="K16" s="44" t="s">
        <v>14</v>
      </c>
      <c r="L16" s="45">
        <f>SUM(L13:L15)</f>
        <v>0</v>
      </c>
    </row>
    <row r="17" spans="1:12" ht="9" customHeight="1" x14ac:dyDescent="0.2">
      <c r="A17" s="3"/>
      <c r="B17" s="4"/>
      <c r="C17" s="4"/>
      <c r="D17" s="4"/>
      <c r="E17" s="4"/>
      <c r="F17" s="3"/>
      <c r="G17" s="3"/>
      <c r="H17" s="3"/>
      <c r="I17" s="3"/>
      <c r="J17" s="3"/>
      <c r="K17" s="3"/>
      <c r="L17" s="3"/>
    </row>
    <row r="18" spans="1:12" s="5" customFormat="1" ht="32" customHeight="1" thickBot="1" x14ac:dyDescent="0.25">
      <c r="A18" s="208" t="s">
        <v>109</v>
      </c>
      <c r="B18" s="209"/>
      <c r="C18" s="209"/>
      <c r="D18" s="209"/>
      <c r="E18" s="209"/>
      <c r="F18" s="46"/>
      <c r="G18" s="210" t="s">
        <v>21</v>
      </c>
      <c r="H18" s="211"/>
      <c r="I18" s="211"/>
      <c r="J18" s="211"/>
      <c r="K18" s="211"/>
      <c r="L18" s="212"/>
    </row>
    <row r="19" spans="1:12" ht="34.5" customHeight="1" thickBot="1" x14ac:dyDescent="0.25">
      <c r="A19" s="47" t="s">
        <v>22</v>
      </c>
      <c r="B19" s="48" t="s">
        <v>105</v>
      </c>
      <c r="C19" s="48" t="s">
        <v>106</v>
      </c>
      <c r="D19" s="48" t="s">
        <v>107</v>
      </c>
      <c r="E19" s="49" t="s">
        <v>108</v>
      </c>
      <c r="F19" s="50"/>
      <c r="G19" s="51" t="s">
        <v>23</v>
      </c>
      <c r="H19" s="48" t="s">
        <v>11</v>
      </c>
      <c r="I19" s="49" t="s">
        <v>12</v>
      </c>
      <c r="J19" s="52" t="s">
        <v>24</v>
      </c>
      <c r="K19" s="53" t="s">
        <v>14</v>
      </c>
      <c r="L19" s="52" t="s">
        <v>15</v>
      </c>
    </row>
    <row r="20" spans="1:12" ht="20" customHeight="1" x14ac:dyDescent="0.2">
      <c r="A20" s="54" t="s">
        <v>25</v>
      </c>
      <c r="B20" s="6"/>
      <c r="C20" s="6"/>
      <c r="D20" s="6"/>
      <c r="E20" s="7"/>
      <c r="F20" s="55"/>
      <c r="G20" s="56">
        <f>SUM(B20:E20)</f>
        <v>0</v>
      </c>
      <c r="H20" s="57" t="s">
        <v>11</v>
      </c>
      <c r="I20" s="58" t="s">
        <v>12</v>
      </c>
      <c r="J20" s="59">
        <v>195</v>
      </c>
      <c r="K20" s="58" t="s">
        <v>14</v>
      </c>
      <c r="L20" s="60">
        <f>G20*J20*1</f>
        <v>0</v>
      </c>
    </row>
    <row r="21" spans="1:12" ht="20" customHeight="1" x14ac:dyDescent="0.2">
      <c r="A21" s="61" t="s">
        <v>26</v>
      </c>
      <c r="B21" s="8"/>
      <c r="C21" s="8"/>
      <c r="D21" s="8"/>
      <c r="E21" s="9"/>
      <c r="F21" s="62"/>
      <c r="G21" s="63">
        <f>SUM(B21:E21)</f>
        <v>0</v>
      </c>
      <c r="H21" s="64" t="s">
        <v>11</v>
      </c>
      <c r="I21" s="65" t="s">
        <v>12</v>
      </c>
      <c r="J21" s="66">
        <v>140</v>
      </c>
      <c r="K21" s="65" t="s">
        <v>14</v>
      </c>
      <c r="L21" s="67">
        <f>G21*J21*2</f>
        <v>0</v>
      </c>
    </row>
    <row r="22" spans="1:12" ht="20" customHeight="1" thickBot="1" x14ac:dyDescent="0.25">
      <c r="A22" s="68" t="s">
        <v>27</v>
      </c>
      <c r="B22" s="10"/>
      <c r="C22" s="10"/>
      <c r="D22" s="10"/>
      <c r="E22" s="11"/>
      <c r="F22" s="69"/>
      <c r="G22" s="70">
        <f>SUM(B22:E22)</f>
        <v>0</v>
      </c>
      <c r="H22" s="71" t="s">
        <v>11</v>
      </c>
      <c r="I22" s="72" t="s">
        <v>12</v>
      </c>
      <c r="J22" s="73">
        <v>130</v>
      </c>
      <c r="K22" s="72" t="s">
        <v>14</v>
      </c>
      <c r="L22" s="74">
        <f>G22*J22*3</f>
        <v>0</v>
      </c>
    </row>
    <row r="23" spans="1:12" ht="27" customHeight="1" x14ac:dyDescent="0.2">
      <c r="A23" s="75" t="s">
        <v>28</v>
      </c>
      <c r="B23" s="76">
        <f>SUM(B20:B22)</f>
        <v>0</v>
      </c>
      <c r="C23" s="77">
        <f>SUM(C20:C22)</f>
        <v>0</v>
      </c>
      <c r="D23" s="77">
        <f>SUM(D20:D22)</f>
        <v>0</v>
      </c>
      <c r="E23" s="78">
        <f>E20+E21+E22</f>
        <v>0</v>
      </c>
      <c r="F23" s="79"/>
      <c r="G23" s="80">
        <f>SUM(G20:G22)</f>
        <v>0</v>
      </c>
      <c r="H23" s="213" t="s">
        <v>29</v>
      </c>
      <c r="I23" s="213"/>
      <c r="J23" s="213"/>
      <c r="K23" s="81" t="s">
        <v>14</v>
      </c>
      <c r="L23" s="82">
        <f>SUM(L20:L22)</f>
        <v>0</v>
      </c>
    </row>
    <row r="24" spans="1:12" ht="27" customHeight="1" x14ac:dyDescent="0.2">
      <c r="A24" s="83" t="s">
        <v>30</v>
      </c>
      <c r="B24" s="84">
        <f>(B20*2)+(B21*2*2)+(B22*3*2)</f>
        <v>0</v>
      </c>
      <c r="C24" s="85">
        <f t="shared" ref="C24:D24" si="0">(C20*2)+(C21*2*2)+(C22*3*2)</f>
        <v>0</v>
      </c>
      <c r="D24" s="85">
        <f t="shared" si="0"/>
        <v>0</v>
      </c>
      <c r="E24" s="85">
        <f>(E20*1)+(E21*2*1)+(E22*3*1)</f>
        <v>0</v>
      </c>
      <c r="F24" s="86"/>
      <c r="G24" s="87">
        <f>SUM(B24:E24)</f>
        <v>0</v>
      </c>
      <c r="H24" s="231" t="s">
        <v>31</v>
      </c>
      <c r="I24" s="232"/>
      <c r="J24" s="232"/>
      <c r="K24" s="233"/>
      <c r="L24" s="89">
        <f>E24</f>
        <v>0</v>
      </c>
    </row>
    <row r="25" spans="1:12" ht="9" customHeight="1" x14ac:dyDescent="0.2">
      <c r="A25" s="3"/>
      <c r="B25" s="4"/>
      <c r="C25" s="4"/>
      <c r="D25" s="4"/>
      <c r="E25" s="4"/>
      <c r="F25" s="3"/>
      <c r="G25" s="3"/>
      <c r="H25" s="3"/>
      <c r="I25" s="3"/>
      <c r="J25" s="3"/>
      <c r="K25" s="3"/>
      <c r="L25" s="3"/>
    </row>
    <row r="26" spans="1:12" s="5" customFormat="1" ht="32" customHeight="1" thickBot="1" x14ac:dyDescent="0.25">
      <c r="A26" s="234" t="s">
        <v>32</v>
      </c>
      <c r="B26" s="235"/>
      <c r="C26" s="235"/>
      <c r="D26" s="235"/>
      <c r="E26" s="235"/>
      <c r="F26" s="46"/>
      <c r="G26" s="210" t="s">
        <v>33</v>
      </c>
      <c r="H26" s="211"/>
      <c r="I26" s="211"/>
      <c r="J26" s="211"/>
      <c r="K26" s="211"/>
      <c r="L26" s="212"/>
    </row>
    <row r="27" spans="1:12" ht="25" customHeight="1" thickBot="1" x14ac:dyDescent="0.25">
      <c r="A27" s="236" t="s">
        <v>22</v>
      </c>
      <c r="B27" s="237"/>
      <c r="C27" s="237"/>
      <c r="D27" s="238"/>
      <c r="E27" s="90" t="s">
        <v>34</v>
      </c>
      <c r="F27" s="50"/>
      <c r="G27" s="51" t="s">
        <v>23</v>
      </c>
      <c r="H27" s="48" t="s">
        <v>11</v>
      </c>
      <c r="I27" s="49" t="s">
        <v>12</v>
      </c>
      <c r="J27" s="52" t="s">
        <v>24</v>
      </c>
      <c r="K27" s="53" t="s">
        <v>14</v>
      </c>
      <c r="L27" s="52" t="s">
        <v>15</v>
      </c>
    </row>
    <row r="28" spans="1:12" ht="20" customHeight="1" x14ac:dyDescent="0.2">
      <c r="A28" s="239" t="s">
        <v>25</v>
      </c>
      <c r="B28" s="240"/>
      <c r="C28" s="240"/>
      <c r="D28" s="241"/>
      <c r="E28" s="7"/>
      <c r="F28" s="55"/>
      <c r="G28" s="56">
        <f>SUM(E28)</f>
        <v>0</v>
      </c>
      <c r="H28" s="57" t="s">
        <v>11</v>
      </c>
      <c r="I28" s="58" t="s">
        <v>12</v>
      </c>
      <c r="J28" s="59">
        <v>165</v>
      </c>
      <c r="K28" s="58" t="s">
        <v>14</v>
      </c>
      <c r="L28" s="60">
        <f>G28*J28*1</f>
        <v>0</v>
      </c>
    </row>
    <row r="29" spans="1:12" ht="20" customHeight="1" x14ac:dyDescent="0.2">
      <c r="A29" s="242" t="s">
        <v>26</v>
      </c>
      <c r="B29" s="243"/>
      <c r="C29" s="243"/>
      <c r="D29" s="244"/>
      <c r="E29" s="9"/>
      <c r="F29" s="62"/>
      <c r="G29" s="63">
        <f>SUM(E29)</f>
        <v>0</v>
      </c>
      <c r="H29" s="64" t="s">
        <v>11</v>
      </c>
      <c r="I29" s="65" t="s">
        <v>12</v>
      </c>
      <c r="J29" s="66">
        <v>110</v>
      </c>
      <c r="K29" s="65" t="s">
        <v>14</v>
      </c>
      <c r="L29" s="67">
        <f>G29*J29*2</f>
        <v>0</v>
      </c>
    </row>
    <row r="30" spans="1:12" ht="20" customHeight="1" thickBot="1" x14ac:dyDescent="0.25">
      <c r="A30" s="220" t="s">
        <v>27</v>
      </c>
      <c r="B30" s="221"/>
      <c r="C30" s="221"/>
      <c r="D30" s="222"/>
      <c r="E30" s="12"/>
      <c r="F30" s="69"/>
      <c r="G30" s="70">
        <f>SUM(E30)</f>
        <v>0</v>
      </c>
      <c r="H30" s="71" t="s">
        <v>11</v>
      </c>
      <c r="I30" s="72" t="s">
        <v>12</v>
      </c>
      <c r="J30" s="73">
        <v>95</v>
      </c>
      <c r="K30" s="72" t="s">
        <v>14</v>
      </c>
      <c r="L30" s="74">
        <f>G30*J30*3</f>
        <v>0</v>
      </c>
    </row>
    <row r="31" spans="1:12" ht="27" customHeight="1" x14ac:dyDescent="0.2">
      <c r="A31" s="223" t="s">
        <v>35</v>
      </c>
      <c r="B31" s="224"/>
      <c r="C31" s="91">
        <f>(E28)+(E29*2)+(E30*3)</f>
        <v>0</v>
      </c>
      <c r="D31" s="92" t="s">
        <v>36</v>
      </c>
      <c r="E31" s="93">
        <f>SUM(E28:E30)</f>
        <v>0</v>
      </c>
      <c r="F31" s="94"/>
      <c r="G31" s="95">
        <f>SUM(E31)</f>
        <v>0</v>
      </c>
      <c r="H31" s="213" t="s">
        <v>29</v>
      </c>
      <c r="I31" s="213"/>
      <c r="J31" s="213"/>
      <c r="K31" s="81" t="s">
        <v>14</v>
      </c>
      <c r="L31" s="96">
        <f>SUM(L28:L30)</f>
        <v>0</v>
      </c>
    </row>
    <row r="32" spans="1:12" ht="9" customHeight="1" thickBot="1" x14ac:dyDescent="0.25">
      <c r="A32" s="3"/>
      <c r="B32" s="4"/>
      <c r="C32" s="4"/>
      <c r="D32" s="4"/>
      <c r="E32" s="4"/>
      <c r="F32" s="3"/>
      <c r="G32" s="3"/>
      <c r="H32" s="3"/>
      <c r="I32" s="3"/>
      <c r="J32" s="3"/>
      <c r="K32" s="3"/>
      <c r="L32" s="3"/>
    </row>
    <row r="33" spans="1:12" s="5" customFormat="1" ht="32" customHeight="1" x14ac:dyDescent="0.2">
      <c r="A33" s="225" t="s">
        <v>37</v>
      </c>
      <c r="B33" s="226"/>
      <c r="C33" s="226"/>
      <c r="D33" s="226"/>
      <c r="E33" s="227"/>
      <c r="F33" s="97"/>
      <c r="G33" s="98" t="s">
        <v>38</v>
      </c>
      <c r="H33" s="99" t="s">
        <v>11</v>
      </c>
      <c r="I33" s="100" t="s">
        <v>12</v>
      </c>
      <c r="J33" s="101" t="s">
        <v>24</v>
      </c>
      <c r="K33" s="102" t="s">
        <v>14</v>
      </c>
      <c r="L33" s="101" t="s">
        <v>15</v>
      </c>
    </row>
    <row r="34" spans="1:12" ht="20" customHeight="1" x14ac:dyDescent="0.2">
      <c r="A34" s="228" t="s">
        <v>112</v>
      </c>
      <c r="B34" s="229"/>
      <c r="C34" s="229"/>
      <c r="D34" s="229"/>
      <c r="E34" s="230"/>
      <c r="F34" s="103"/>
      <c r="G34" s="177"/>
      <c r="H34" s="104" t="s">
        <v>11</v>
      </c>
      <c r="I34" s="105" t="s">
        <v>12</v>
      </c>
      <c r="J34" s="106">
        <v>225</v>
      </c>
      <c r="K34" s="107" t="s">
        <v>14</v>
      </c>
      <c r="L34" s="106">
        <f>G34*J34</f>
        <v>0</v>
      </c>
    </row>
    <row r="35" spans="1:12" ht="20" customHeight="1" x14ac:dyDescent="0.2">
      <c r="A35" s="228" t="s">
        <v>39</v>
      </c>
      <c r="B35" s="229"/>
      <c r="C35" s="229"/>
      <c r="D35" s="229"/>
      <c r="E35" s="230"/>
      <c r="F35" s="108"/>
      <c r="G35" s="176"/>
      <c r="H35" s="109" t="s">
        <v>11</v>
      </c>
      <c r="I35" s="110" t="s">
        <v>12</v>
      </c>
      <c r="J35" s="111">
        <v>25</v>
      </c>
      <c r="K35" s="112" t="s">
        <v>14</v>
      </c>
      <c r="L35" s="113">
        <f>G35*J35</f>
        <v>0</v>
      </c>
    </row>
    <row r="36" spans="1:12" ht="20" customHeight="1" x14ac:dyDescent="0.2">
      <c r="A36" s="228" t="s">
        <v>40</v>
      </c>
      <c r="B36" s="229"/>
      <c r="C36" s="229"/>
      <c r="D36" s="229"/>
      <c r="E36" s="230"/>
      <c r="F36" s="108"/>
      <c r="G36" s="176"/>
      <c r="H36" s="109" t="s">
        <v>11</v>
      </c>
      <c r="I36" s="110" t="s">
        <v>12</v>
      </c>
      <c r="J36" s="111">
        <v>55</v>
      </c>
      <c r="K36" s="112" t="s">
        <v>14</v>
      </c>
      <c r="L36" s="113">
        <f>G36*J36</f>
        <v>0</v>
      </c>
    </row>
    <row r="37" spans="1:12" ht="43" customHeight="1" x14ac:dyDescent="0.2">
      <c r="A37" s="88" t="s">
        <v>41</v>
      </c>
      <c r="B37" s="114">
        <f>G34</f>
        <v>0</v>
      </c>
      <c r="C37" s="88" t="s">
        <v>42</v>
      </c>
      <c r="D37" s="114">
        <f>G36</f>
        <v>0</v>
      </c>
      <c r="E37" s="252" t="s">
        <v>43</v>
      </c>
      <c r="F37" s="253"/>
      <c r="G37" s="115">
        <f>(G34*2*4)+G35</f>
        <v>0</v>
      </c>
      <c r="H37" s="254" t="s">
        <v>29</v>
      </c>
      <c r="I37" s="253"/>
      <c r="J37" s="253"/>
      <c r="K37" s="116" t="s">
        <v>14</v>
      </c>
      <c r="L37" s="117">
        <f>SUM(L34:L36)</f>
        <v>0</v>
      </c>
    </row>
    <row r="38" spans="1:12" ht="4" customHeight="1" x14ac:dyDescent="0.2">
      <c r="A38" s="3"/>
      <c r="B38" s="4"/>
      <c r="C38" s="4"/>
      <c r="D38" s="4"/>
      <c r="E38" s="4"/>
      <c r="F38" s="3"/>
      <c r="G38" s="3"/>
      <c r="H38" s="3"/>
      <c r="I38" s="3"/>
      <c r="J38" s="3"/>
      <c r="K38" s="3"/>
      <c r="L38" s="3"/>
    </row>
    <row r="39" spans="1:12" s="1" customFormat="1" ht="21" customHeight="1" x14ac:dyDescent="0.25">
      <c r="A39"/>
      <c r="B39" s="193" t="s">
        <v>113</v>
      </c>
      <c r="C39" s="193"/>
      <c r="D39" s="193"/>
      <c r="E39" s="193"/>
      <c r="F39" s="193"/>
      <c r="G39" s="193"/>
      <c r="H39" s="193"/>
      <c r="I39" s="193"/>
      <c r="J39" s="193"/>
      <c r="K39" s="193"/>
      <c r="L39" s="193"/>
    </row>
    <row r="40" spans="1:12" s="1" customFormat="1" ht="25" customHeight="1" x14ac:dyDescent="0.15">
      <c r="A40" s="118"/>
      <c r="B40" s="194" t="s">
        <v>0</v>
      </c>
      <c r="C40" s="194"/>
      <c r="D40" s="194"/>
      <c r="E40" s="194"/>
      <c r="F40" s="194"/>
      <c r="G40" s="194"/>
      <c r="H40" s="194"/>
      <c r="I40" s="194"/>
      <c r="J40" s="194"/>
      <c r="K40" s="194"/>
      <c r="L40" s="194"/>
    </row>
    <row r="41" spans="1:12" ht="4" customHeight="1" x14ac:dyDescent="0.2">
      <c r="A41" s="195"/>
      <c r="B41" s="195"/>
      <c r="C41" s="195"/>
      <c r="D41" s="195"/>
      <c r="E41" s="195"/>
      <c r="F41" s="195"/>
      <c r="G41" s="195"/>
      <c r="H41" s="195"/>
      <c r="I41" s="195"/>
      <c r="J41" s="195"/>
      <c r="K41" s="195"/>
      <c r="L41" s="195"/>
    </row>
    <row r="42" spans="1:12" ht="49" customHeight="1" x14ac:dyDescent="0.2">
      <c r="A42" s="196" t="s">
        <v>44</v>
      </c>
      <c r="B42" s="196"/>
      <c r="C42" s="196"/>
      <c r="D42" s="196"/>
      <c r="E42" s="196"/>
      <c r="F42" s="196"/>
      <c r="G42" s="196"/>
      <c r="H42" s="196"/>
      <c r="I42" s="196"/>
      <c r="J42" s="196"/>
      <c r="K42" s="196"/>
      <c r="L42" s="196"/>
    </row>
    <row r="43" spans="1:12" ht="16" customHeight="1" x14ac:dyDescent="0.2">
      <c r="A43" s="195"/>
      <c r="B43" s="195"/>
      <c r="C43" s="195"/>
      <c r="D43" s="195"/>
      <c r="E43" s="195"/>
      <c r="F43" s="195"/>
      <c r="G43" s="195"/>
      <c r="H43" s="195"/>
      <c r="I43" s="195"/>
      <c r="J43" s="195"/>
      <c r="K43" s="195"/>
      <c r="L43" s="195"/>
    </row>
    <row r="44" spans="1:12" ht="26" customHeight="1" x14ac:dyDescent="0.2">
      <c r="A44" s="245" t="s">
        <v>45</v>
      </c>
      <c r="B44" s="246"/>
      <c r="C44" s="247">
        <f>B6</f>
        <v>0</v>
      </c>
      <c r="D44" s="248"/>
      <c r="E44" s="248"/>
      <c r="F44" s="248"/>
      <c r="G44" s="248"/>
      <c r="H44" s="248"/>
      <c r="I44" s="248"/>
      <c r="J44" s="248"/>
      <c r="K44" s="248"/>
      <c r="L44" s="249"/>
    </row>
    <row r="45" spans="1:12" ht="26" customHeight="1" x14ac:dyDescent="0.2">
      <c r="A45" s="250" t="s">
        <v>46</v>
      </c>
      <c r="B45" s="250"/>
      <c r="C45" s="251">
        <f>J6</f>
        <v>0</v>
      </c>
      <c r="D45" s="251"/>
      <c r="E45" s="251"/>
      <c r="F45" s="251"/>
      <c r="G45" s="250" t="s">
        <v>47</v>
      </c>
      <c r="H45" s="250"/>
      <c r="I45" s="250"/>
      <c r="J45" s="250"/>
      <c r="K45" s="250"/>
      <c r="L45" s="119">
        <f>L10</f>
        <v>0</v>
      </c>
    </row>
    <row r="46" spans="1:12" ht="16" customHeight="1" thickBot="1" x14ac:dyDescent="0.25">
      <c r="A46" s="3"/>
      <c r="B46" s="4"/>
      <c r="C46" s="4"/>
      <c r="D46" s="4"/>
      <c r="E46" s="4"/>
      <c r="F46" s="3"/>
      <c r="G46" s="3"/>
      <c r="H46" s="3"/>
      <c r="I46" s="3"/>
      <c r="J46" s="3"/>
      <c r="K46" s="3"/>
      <c r="L46" s="3"/>
    </row>
    <row r="47" spans="1:12" ht="26" customHeight="1" thickBot="1" x14ac:dyDescent="0.25">
      <c r="A47" s="269" t="s">
        <v>48</v>
      </c>
      <c r="B47" s="270"/>
      <c r="C47" s="270"/>
      <c r="D47" s="269" t="s">
        <v>49</v>
      </c>
      <c r="E47" s="270"/>
      <c r="F47" s="270"/>
      <c r="G47" s="270"/>
      <c r="H47" s="270"/>
      <c r="I47" s="270"/>
      <c r="J47" s="270"/>
      <c r="K47" s="271"/>
      <c r="L47" s="120" t="s">
        <v>12</v>
      </c>
    </row>
    <row r="48" spans="1:12" ht="9" customHeight="1" thickBot="1" x14ac:dyDescent="0.25">
      <c r="A48" s="121"/>
      <c r="B48" s="4"/>
      <c r="C48" s="4"/>
      <c r="D48" s="4"/>
      <c r="E48" s="4"/>
      <c r="F48" s="3"/>
      <c r="G48" s="3"/>
      <c r="H48" s="3"/>
      <c r="I48" s="3"/>
      <c r="J48" s="3"/>
      <c r="K48" s="3"/>
      <c r="L48" s="122"/>
    </row>
    <row r="49" spans="1:12" ht="44" customHeight="1" thickBot="1" x14ac:dyDescent="0.25">
      <c r="A49" s="272" t="s">
        <v>50</v>
      </c>
      <c r="B49" s="273"/>
      <c r="C49" s="273"/>
      <c r="D49" s="274" t="s">
        <v>51</v>
      </c>
      <c r="E49" s="275"/>
      <c r="F49" s="275"/>
      <c r="G49" s="275"/>
      <c r="H49" s="275"/>
      <c r="I49" s="276"/>
      <c r="J49" s="277">
        <f>G16</f>
        <v>0</v>
      </c>
      <c r="K49" s="278"/>
      <c r="L49" s="123">
        <f>L16</f>
        <v>0</v>
      </c>
    </row>
    <row r="50" spans="1:12" ht="9" customHeight="1" thickBot="1" x14ac:dyDescent="0.25">
      <c r="A50" s="121"/>
      <c r="B50" s="4"/>
      <c r="C50" s="4"/>
      <c r="D50" s="4"/>
      <c r="E50" s="4"/>
      <c r="F50" s="3"/>
      <c r="G50" s="3"/>
      <c r="H50" s="3"/>
      <c r="I50" s="3"/>
      <c r="J50" s="3"/>
      <c r="K50" s="3"/>
      <c r="L50" s="122"/>
    </row>
    <row r="51" spans="1:12" ht="43" customHeight="1" thickBot="1" x14ac:dyDescent="0.25">
      <c r="A51" s="279" t="s">
        <v>52</v>
      </c>
      <c r="B51" s="280"/>
      <c r="C51" s="280"/>
      <c r="D51" s="124" t="s">
        <v>53</v>
      </c>
      <c r="E51" s="281" t="s">
        <v>54</v>
      </c>
      <c r="F51" s="282"/>
      <c r="G51" s="125" t="s">
        <v>55</v>
      </c>
      <c r="H51" s="283" t="s">
        <v>56</v>
      </c>
      <c r="I51" s="282"/>
      <c r="J51" s="283" t="s">
        <v>110</v>
      </c>
      <c r="K51" s="284"/>
      <c r="L51" s="126">
        <f>L23+L31</f>
        <v>0</v>
      </c>
    </row>
    <row r="52" spans="1:12" ht="43" customHeight="1" x14ac:dyDescent="0.2">
      <c r="A52" s="255" t="s">
        <v>57</v>
      </c>
      <c r="B52" s="256"/>
      <c r="C52" s="257"/>
      <c r="D52" s="127">
        <f>E31</f>
        <v>0</v>
      </c>
      <c r="E52" s="258">
        <f>B23</f>
        <v>0</v>
      </c>
      <c r="F52" s="259"/>
      <c r="G52" s="128">
        <f>C23</f>
        <v>0</v>
      </c>
      <c r="H52" s="260">
        <f>D23</f>
        <v>0</v>
      </c>
      <c r="I52" s="259"/>
      <c r="J52" s="261">
        <f>E23</f>
        <v>0</v>
      </c>
      <c r="K52" s="262"/>
      <c r="L52" s="129">
        <f>SUM(D52:J52)</f>
        <v>0</v>
      </c>
    </row>
    <row r="53" spans="1:12" ht="44" customHeight="1" thickBot="1" x14ac:dyDescent="0.25">
      <c r="A53" s="263" t="s">
        <v>35</v>
      </c>
      <c r="B53" s="264"/>
      <c r="C53" s="130">
        <f>C31</f>
        <v>0</v>
      </c>
      <c r="D53" s="265" t="s">
        <v>58</v>
      </c>
      <c r="E53" s="266"/>
      <c r="F53" s="131"/>
      <c r="G53" s="132">
        <f>G24</f>
        <v>0</v>
      </c>
      <c r="H53" s="267" t="s">
        <v>31</v>
      </c>
      <c r="I53" s="268"/>
      <c r="J53" s="268"/>
      <c r="K53" s="268"/>
      <c r="L53" s="133">
        <f>L24</f>
        <v>0</v>
      </c>
    </row>
    <row r="54" spans="1:12" ht="9" customHeight="1" thickBot="1" x14ac:dyDescent="0.25">
      <c r="A54" s="121"/>
      <c r="B54" s="4"/>
      <c r="C54" s="4"/>
      <c r="D54" s="4"/>
      <c r="E54" s="4"/>
      <c r="F54" s="3"/>
      <c r="G54" s="3"/>
      <c r="H54" s="3"/>
      <c r="I54" s="3"/>
      <c r="J54" s="3"/>
      <c r="K54" s="3"/>
      <c r="L54" s="122"/>
    </row>
    <row r="55" spans="1:12" ht="32" customHeight="1" x14ac:dyDescent="0.2">
      <c r="A55" s="297" t="s">
        <v>37</v>
      </c>
      <c r="B55" s="298"/>
      <c r="C55" s="298"/>
      <c r="D55" s="303" t="s">
        <v>111</v>
      </c>
      <c r="E55" s="304"/>
      <c r="F55" s="304"/>
      <c r="G55" s="304"/>
      <c r="H55" s="304"/>
      <c r="I55" s="305"/>
      <c r="J55" s="306">
        <f>G34</f>
        <v>0</v>
      </c>
      <c r="K55" s="307"/>
      <c r="L55" s="134">
        <f>L34</f>
        <v>0</v>
      </c>
    </row>
    <row r="56" spans="1:12" ht="32" customHeight="1" x14ac:dyDescent="0.2">
      <c r="A56" s="299"/>
      <c r="B56" s="300"/>
      <c r="C56" s="300"/>
      <c r="D56" s="308" t="s">
        <v>59</v>
      </c>
      <c r="E56" s="309"/>
      <c r="F56" s="309"/>
      <c r="G56" s="309"/>
      <c r="H56" s="309"/>
      <c r="I56" s="310"/>
      <c r="J56" s="311">
        <f>G35</f>
        <v>0</v>
      </c>
      <c r="K56" s="312"/>
      <c r="L56" s="135">
        <f>L35</f>
        <v>0</v>
      </c>
    </row>
    <row r="57" spans="1:12" ht="32" customHeight="1" x14ac:dyDescent="0.2">
      <c r="A57" s="301"/>
      <c r="B57" s="302"/>
      <c r="C57" s="302"/>
      <c r="D57" s="308" t="s">
        <v>60</v>
      </c>
      <c r="E57" s="309"/>
      <c r="F57" s="309"/>
      <c r="G57" s="309"/>
      <c r="H57" s="309"/>
      <c r="I57" s="310"/>
      <c r="J57" s="311">
        <f>G36</f>
        <v>0</v>
      </c>
      <c r="K57" s="312"/>
      <c r="L57" s="135">
        <f>L36</f>
        <v>0</v>
      </c>
    </row>
    <row r="58" spans="1:12" ht="51" customHeight="1" thickBot="1" x14ac:dyDescent="0.25">
      <c r="A58" s="285" t="s">
        <v>31</v>
      </c>
      <c r="B58" s="286"/>
      <c r="C58" s="136">
        <f>B37</f>
        <v>0</v>
      </c>
      <c r="D58" s="287" t="s">
        <v>61</v>
      </c>
      <c r="E58" s="286"/>
      <c r="F58" s="286"/>
      <c r="G58" s="137">
        <f>D37</f>
        <v>0</v>
      </c>
      <c r="H58" s="288" t="s">
        <v>62</v>
      </c>
      <c r="I58" s="289"/>
      <c r="J58" s="289"/>
      <c r="K58" s="289"/>
      <c r="L58" s="138">
        <f>G37</f>
        <v>0</v>
      </c>
    </row>
    <row r="59" spans="1:12" ht="42" customHeight="1" thickBot="1" x14ac:dyDescent="0.25">
      <c r="A59" s="290" t="s">
        <v>63</v>
      </c>
      <c r="B59" s="291"/>
      <c r="C59" s="139">
        <f>C58+G58</f>
        <v>0</v>
      </c>
      <c r="D59" s="140"/>
      <c r="E59" s="140"/>
      <c r="F59" s="141"/>
      <c r="G59" s="292" t="s">
        <v>64</v>
      </c>
      <c r="H59" s="293"/>
      <c r="I59" s="293"/>
      <c r="J59" s="293"/>
      <c r="K59" s="293"/>
      <c r="L59" s="142">
        <f>L49+L51+L55+L56+L57</f>
        <v>0</v>
      </c>
    </row>
    <row r="60" spans="1:12" ht="16" customHeight="1" thickBot="1" x14ac:dyDescent="0.25">
      <c r="A60" s="140"/>
      <c r="B60" s="140"/>
      <c r="C60" s="140"/>
      <c r="D60" s="140"/>
      <c r="E60" s="140"/>
      <c r="F60" s="141"/>
      <c r="G60" s="141"/>
      <c r="H60" s="141"/>
      <c r="I60" s="141"/>
      <c r="J60" s="141"/>
      <c r="K60" s="141"/>
      <c r="L60" s="141"/>
    </row>
    <row r="61" spans="1:12" ht="22" customHeight="1" x14ac:dyDescent="0.2">
      <c r="A61" s="294" t="s">
        <v>65</v>
      </c>
      <c r="B61" s="295"/>
      <c r="C61" s="295"/>
      <c r="D61" s="295"/>
      <c r="E61" s="295"/>
      <c r="F61" s="295"/>
      <c r="G61" s="295"/>
      <c r="H61" s="295"/>
      <c r="I61" s="295"/>
      <c r="J61" s="295"/>
      <c r="K61" s="295"/>
      <c r="L61" s="296"/>
    </row>
    <row r="62" spans="1:12" ht="16" customHeight="1" x14ac:dyDescent="0.2">
      <c r="A62" s="313" t="s">
        <v>66</v>
      </c>
      <c r="B62" s="314"/>
      <c r="C62" s="314"/>
      <c r="D62" s="314"/>
      <c r="E62" s="314"/>
      <c r="F62" s="314"/>
      <c r="G62" s="314"/>
      <c r="H62" s="314"/>
      <c r="I62" s="314"/>
      <c r="J62" s="314"/>
      <c r="K62" s="314"/>
      <c r="L62" s="315"/>
    </row>
    <row r="63" spans="1:12" x14ac:dyDescent="0.2">
      <c r="A63" s="313" t="s">
        <v>67</v>
      </c>
      <c r="B63" s="314"/>
      <c r="C63" s="314"/>
      <c r="D63" s="314"/>
      <c r="E63" s="314"/>
      <c r="F63" s="314"/>
      <c r="G63" s="314"/>
      <c r="H63" s="314"/>
      <c r="I63" s="314"/>
      <c r="J63" s="314"/>
      <c r="K63" s="314"/>
      <c r="L63" s="315"/>
    </row>
    <row r="64" spans="1:12" x14ac:dyDescent="0.2">
      <c r="A64" s="313" t="s">
        <v>68</v>
      </c>
      <c r="B64" s="314"/>
      <c r="C64" s="314"/>
      <c r="D64" s="314"/>
      <c r="E64" s="314"/>
      <c r="F64" s="314"/>
      <c r="G64" s="314"/>
      <c r="H64" s="314"/>
      <c r="I64" s="314"/>
      <c r="J64" s="314"/>
      <c r="K64" s="314"/>
      <c r="L64" s="315"/>
    </row>
    <row r="65" spans="1:12" ht="16" thickBot="1" x14ac:dyDescent="0.25">
      <c r="A65" s="316" t="s">
        <v>69</v>
      </c>
      <c r="B65" s="317"/>
      <c r="C65" s="317"/>
      <c r="D65" s="317"/>
      <c r="E65" s="317"/>
      <c r="F65" s="317"/>
      <c r="G65" s="317"/>
      <c r="H65" s="317"/>
      <c r="I65" s="317"/>
      <c r="J65" s="317"/>
      <c r="K65" s="317"/>
      <c r="L65" s="318"/>
    </row>
    <row r="66" spans="1:12" ht="39" customHeight="1" x14ac:dyDescent="0.2">
      <c r="A66" s="319" t="s">
        <v>70</v>
      </c>
      <c r="B66" s="322">
        <f>L59</f>
        <v>0</v>
      </c>
      <c r="C66" s="322"/>
      <c r="D66" s="325" t="s">
        <v>71</v>
      </c>
      <c r="E66" s="326"/>
      <c r="F66" s="143"/>
      <c r="G66" s="327">
        <f>L49</f>
        <v>0</v>
      </c>
      <c r="H66" s="328"/>
      <c r="I66" s="329" t="s">
        <v>72</v>
      </c>
      <c r="J66" s="330"/>
      <c r="K66" s="330"/>
      <c r="L66" s="144"/>
    </row>
    <row r="67" spans="1:12" ht="39" customHeight="1" thickBot="1" x14ac:dyDescent="0.25">
      <c r="A67" s="320"/>
      <c r="B67" s="323"/>
      <c r="C67" s="323"/>
      <c r="D67" s="331" t="s">
        <v>73</v>
      </c>
      <c r="E67" s="332"/>
      <c r="F67" s="145"/>
      <c r="G67" s="333">
        <f>(L59-G66)*50/100</f>
        <v>0</v>
      </c>
      <c r="H67" s="334"/>
      <c r="I67" s="335" t="s">
        <v>72</v>
      </c>
      <c r="J67" s="336"/>
      <c r="K67" s="336"/>
      <c r="L67" s="146"/>
    </row>
    <row r="68" spans="1:12" ht="39" customHeight="1" thickBot="1" x14ac:dyDescent="0.25">
      <c r="A68" s="321"/>
      <c r="B68" s="324"/>
      <c r="C68" s="324"/>
      <c r="D68" s="337" t="s">
        <v>74</v>
      </c>
      <c r="E68" s="338"/>
      <c r="F68" s="147"/>
      <c r="G68" s="339">
        <f>G67</f>
        <v>0</v>
      </c>
      <c r="H68" s="340"/>
      <c r="I68" s="341" t="s">
        <v>72</v>
      </c>
      <c r="J68" s="342"/>
      <c r="K68" s="342"/>
      <c r="L68" s="148"/>
    </row>
    <row r="69" spans="1:12" ht="16" customHeight="1" x14ac:dyDescent="0.2">
      <c r="A69" s="3"/>
      <c r="B69" s="4"/>
      <c r="C69" s="4"/>
      <c r="D69" s="4"/>
      <c r="E69" s="4"/>
      <c r="F69" s="3"/>
      <c r="G69" s="3"/>
      <c r="H69" s="3"/>
      <c r="I69" s="3"/>
      <c r="J69" s="3"/>
      <c r="K69" s="3"/>
      <c r="L69" s="3"/>
    </row>
    <row r="70" spans="1:12" s="1" customFormat="1" ht="21" customHeight="1" x14ac:dyDescent="0.25">
      <c r="A70"/>
      <c r="B70" s="193" t="s">
        <v>113</v>
      </c>
      <c r="C70" s="193"/>
      <c r="D70" s="193"/>
      <c r="E70" s="193"/>
      <c r="F70" s="193"/>
      <c r="G70" s="193"/>
      <c r="H70" s="193"/>
      <c r="I70" s="193"/>
      <c r="J70" s="193"/>
      <c r="K70" s="193"/>
      <c r="L70" s="193"/>
    </row>
    <row r="71" spans="1:12" s="1" customFormat="1" ht="25" customHeight="1" x14ac:dyDescent="0.15">
      <c r="A71" s="118"/>
      <c r="B71" s="194" t="s">
        <v>0</v>
      </c>
      <c r="C71" s="194"/>
      <c r="D71" s="194"/>
      <c r="E71" s="194"/>
      <c r="F71" s="194"/>
      <c r="G71" s="194"/>
      <c r="H71" s="194"/>
      <c r="I71" s="194"/>
      <c r="J71" s="194"/>
      <c r="K71" s="194"/>
      <c r="L71" s="194"/>
    </row>
    <row r="72" spans="1:12" ht="4" customHeight="1" x14ac:dyDescent="0.2">
      <c r="A72" s="195"/>
      <c r="B72" s="195"/>
      <c r="C72" s="195"/>
      <c r="D72" s="195"/>
      <c r="E72" s="195"/>
      <c r="F72" s="195"/>
      <c r="G72" s="195"/>
      <c r="H72" s="195"/>
      <c r="I72" s="195"/>
      <c r="J72" s="195"/>
      <c r="K72" s="195"/>
      <c r="L72" s="195"/>
    </row>
    <row r="73" spans="1:12" ht="49" customHeight="1" x14ac:dyDescent="0.2">
      <c r="A73" s="196" t="s">
        <v>115</v>
      </c>
      <c r="B73" s="196"/>
      <c r="C73" s="196"/>
      <c r="D73" s="196"/>
      <c r="E73" s="196"/>
      <c r="F73" s="196"/>
      <c r="G73" s="196"/>
      <c r="H73" s="196"/>
      <c r="I73" s="196"/>
      <c r="J73" s="196"/>
      <c r="K73" s="196"/>
      <c r="L73" s="196"/>
    </row>
    <row r="74" spans="1:12" ht="20" customHeight="1" x14ac:dyDescent="0.2">
      <c r="A74" s="195"/>
      <c r="B74" s="195"/>
      <c r="C74" s="195"/>
      <c r="D74" s="195"/>
      <c r="E74" s="195"/>
      <c r="F74" s="195"/>
      <c r="G74" s="195"/>
      <c r="H74" s="195"/>
      <c r="I74" s="195"/>
      <c r="J74" s="195"/>
      <c r="K74" s="195"/>
      <c r="L74" s="195"/>
    </row>
    <row r="75" spans="1:12" ht="26" customHeight="1" x14ac:dyDescent="0.2">
      <c r="A75" s="250" t="s">
        <v>45</v>
      </c>
      <c r="B75" s="250"/>
      <c r="C75" s="251">
        <f>B6</f>
        <v>0</v>
      </c>
      <c r="D75" s="251"/>
      <c r="E75" s="251"/>
      <c r="F75" s="251"/>
      <c r="G75" s="251"/>
      <c r="H75" s="251"/>
      <c r="I75" s="251"/>
      <c r="J75" s="251"/>
      <c r="K75" s="251"/>
      <c r="L75" s="251"/>
    </row>
    <row r="76" spans="1:12" ht="26" customHeight="1" x14ac:dyDescent="0.2">
      <c r="A76" s="250" t="s">
        <v>46</v>
      </c>
      <c r="B76" s="250"/>
      <c r="C76" s="251">
        <f>J6</f>
        <v>0</v>
      </c>
      <c r="D76" s="251"/>
      <c r="E76" s="251"/>
      <c r="F76" s="251"/>
      <c r="G76" s="250" t="s">
        <v>47</v>
      </c>
      <c r="H76" s="250"/>
      <c r="I76" s="250"/>
      <c r="J76" s="250"/>
      <c r="K76" s="250"/>
      <c r="L76" s="119">
        <f>L10</f>
        <v>0</v>
      </c>
    </row>
    <row r="77" spans="1:12" ht="20" customHeight="1" thickBot="1" x14ac:dyDescent="0.25">
      <c r="A77" s="3"/>
      <c r="B77" s="4"/>
      <c r="C77" s="4"/>
      <c r="D77" s="4"/>
      <c r="E77" s="4"/>
      <c r="F77" s="3"/>
      <c r="G77" s="3"/>
      <c r="H77" s="3"/>
      <c r="I77" s="3"/>
      <c r="J77" s="3"/>
      <c r="K77" s="3"/>
      <c r="L77" s="3"/>
    </row>
    <row r="78" spans="1:12" s="13" customFormat="1" ht="35" customHeight="1" x14ac:dyDescent="0.2">
      <c r="A78" s="348" t="s">
        <v>75</v>
      </c>
      <c r="B78" s="349"/>
      <c r="C78" s="352" t="s">
        <v>104</v>
      </c>
      <c r="D78" s="353"/>
      <c r="E78" s="351"/>
      <c r="F78" s="149"/>
      <c r="G78" s="150" t="s">
        <v>98</v>
      </c>
      <c r="H78" s="350" t="s">
        <v>99</v>
      </c>
      <c r="I78" s="351"/>
      <c r="J78" s="350" t="s">
        <v>76</v>
      </c>
      <c r="K78" s="351"/>
      <c r="L78" s="151" t="s">
        <v>77</v>
      </c>
    </row>
    <row r="79" spans="1:12" s="16" customFormat="1" ht="22" customHeight="1" x14ac:dyDescent="0.2">
      <c r="A79" s="343" t="s">
        <v>78</v>
      </c>
      <c r="B79" s="344"/>
      <c r="C79" s="354"/>
      <c r="D79" s="347"/>
      <c r="E79" s="346"/>
      <c r="F79" s="152"/>
      <c r="G79" s="15"/>
      <c r="H79" s="345"/>
      <c r="I79" s="346"/>
      <c r="J79" s="345"/>
      <c r="K79" s="347"/>
      <c r="L79" s="153">
        <f>SUM(C79:K79)*2</f>
        <v>0</v>
      </c>
    </row>
    <row r="80" spans="1:12" s="16" customFormat="1" ht="22" customHeight="1" x14ac:dyDescent="0.2">
      <c r="A80" s="343" t="s">
        <v>79</v>
      </c>
      <c r="B80" s="344"/>
      <c r="C80" s="354"/>
      <c r="D80" s="347"/>
      <c r="E80" s="346"/>
      <c r="F80" s="152"/>
      <c r="G80" s="15"/>
      <c r="H80" s="345"/>
      <c r="I80" s="346"/>
      <c r="J80" s="345"/>
      <c r="K80" s="347"/>
      <c r="L80" s="153">
        <f>SUM(C80:K80)*2</f>
        <v>0</v>
      </c>
    </row>
    <row r="81" spans="1:12" s="16" customFormat="1" ht="22" customHeight="1" x14ac:dyDescent="0.2">
      <c r="A81" s="355" t="s">
        <v>80</v>
      </c>
      <c r="B81" s="356"/>
      <c r="C81" s="354"/>
      <c r="D81" s="347"/>
      <c r="E81" s="346"/>
      <c r="F81" s="154"/>
      <c r="G81" s="15"/>
      <c r="H81" s="345"/>
      <c r="I81" s="346"/>
      <c r="J81" s="345"/>
      <c r="K81" s="347"/>
      <c r="L81" s="153">
        <f>SUM(C81:K81)*2</f>
        <v>0</v>
      </c>
    </row>
    <row r="82" spans="1:12" s="16" customFormat="1" ht="22" customHeight="1" x14ac:dyDescent="0.2">
      <c r="A82" s="355" t="s">
        <v>81</v>
      </c>
      <c r="B82" s="356"/>
      <c r="C82" s="354"/>
      <c r="D82" s="347"/>
      <c r="E82" s="346"/>
      <c r="F82" s="155"/>
      <c r="G82" s="18"/>
      <c r="H82" s="345"/>
      <c r="I82" s="346"/>
      <c r="J82" s="345"/>
      <c r="K82" s="347"/>
      <c r="L82" s="153">
        <f>SUM(C82:K82)*3</f>
        <v>0</v>
      </c>
    </row>
    <row r="83" spans="1:12" s="16" customFormat="1" ht="22" customHeight="1" x14ac:dyDescent="0.2">
      <c r="A83" s="355" t="s">
        <v>82</v>
      </c>
      <c r="B83" s="356"/>
      <c r="C83" s="354"/>
      <c r="D83" s="347"/>
      <c r="E83" s="346"/>
      <c r="F83" s="155"/>
      <c r="G83" s="18"/>
      <c r="H83" s="345"/>
      <c r="I83" s="346"/>
      <c r="J83" s="345"/>
      <c r="K83" s="347"/>
      <c r="L83" s="153">
        <f>SUM(C83:K83)*4</f>
        <v>0</v>
      </c>
    </row>
    <row r="84" spans="1:12" s="16" customFormat="1" ht="30" customHeight="1" thickBot="1" x14ac:dyDescent="0.25">
      <c r="A84" s="357" t="s">
        <v>83</v>
      </c>
      <c r="B84" s="358"/>
      <c r="C84" s="156">
        <f>SUM(C79:C83)</f>
        <v>0</v>
      </c>
      <c r="D84" s="157">
        <f>SUM(D79:D83)</f>
        <v>0</v>
      </c>
      <c r="E84" s="157">
        <f>SUM(E79:E83)</f>
        <v>0</v>
      </c>
      <c r="F84" s="158"/>
      <c r="G84" s="157">
        <f>SUM(G79:G83)</f>
        <v>0</v>
      </c>
      <c r="H84" s="359">
        <f>SUM(H79:I83)</f>
        <v>0</v>
      </c>
      <c r="I84" s="360"/>
      <c r="J84" s="359">
        <f>SUM(J79:K83)</f>
        <v>0</v>
      </c>
      <c r="K84" s="361"/>
      <c r="L84" s="159">
        <f>SUM(L79:L83)</f>
        <v>0</v>
      </c>
    </row>
    <row r="85" spans="1:12" ht="16" customHeight="1" thickBot="1" x14ac:dyDescent="0.25">
      <c r="A85" s="195"/>
      <c r="B85" s="195"/>
      <c r="C85" s="195"/>
      <c r="D85" s="195"/>
      <c r="E85" s="195"/>
      <c r="F85" s="195"/>
      <c r="G85" s="195"/>
      <c r="H85" s="195"/>
      <c r="I85" s="195"/>
      <c r="J85" s="195"/>
      <c r="K85" s="195"/>
      <c r="L85" s="195"/>
    </row>
    <row r="86" spans="1:12" s="16" customFormat="1" ht="34" customHeight="1" x14ac:dyDescent="0.2">
      <c r="A86" s="365" t="s">
        <v>84</v>
      </c>
      <c r="B86" s="366"/>
      <c r="C86" s="160" t="s">
        <v>100</v>
      </c>
      <c r="D86" s="161" t="s">
        <v>101</v>
      </c>
      <c r="E86" s="161" t="s">
        <v>102</v>
      </c>
      <c r="F86" s="367" t="s">
        <v>103</v>
      </c>
      <c r="G86" s="368"/>
      <c r="H86" s="367"/>
      <c r="I86" s="368"/>
      <c r="J86" s="368"/>
      <c r="K86" s="369"/>
      <c r="L86" s="162" t="s">
        <v>77</v>
      </c>
    </row>
    <row r="87" spans="1:12" s="16" customFormat="1" ht="22" customHeight="1" x14ac:dyDescent="0.2">
      <c r="A87" s="355" t="s">
        <v>78</v>
      </c>
      <c r="B87" s="356"/>
      <c r="C87" s="14"/>
      <c r="D87" s="15"/>
      <c r="E87" s="19"/>
      <c r="F87" s="345"/>
      <c r="G87" s="347"/>
      <c r="H87" s="362"/>
      <c r="I87" s="363"/>
      <c r="J87" s="363"/>
      <c r="K87" s="364"/>
      <c r="L87" s="153">
        <f>SUM(C87:G87)*2</f>
        <v>0</v>
      </c>
    </row>
    <row r="88" spans="1:12" s="16" customFormat="1" ht="22" customHeight="1" x14ac:dyDescent="0.2">
      <c r="A88" s="355" t="s">
        <v>79</v>
      </c>
      <c r="B88" s="356"/>
      <c r="C88" s="14"/>
      <c r="D88" s="15"/>
      <c r="E88" s="19"/>
      <c r="F88" s="345"/>
      <c r="G88" s="347"/>
      <c r="H88" s="362"/>
      <c r="I88" s="363"/>
      <c r="J88" s="363"/>
      <c r="K88" s="364"/>
      <c r="L88" s="153">
        <f>SUM(C88:G88)*2</f>
        <v>0</v>
      </c>
    </row>
    <row r="89" spans="1:12" s="16" customFormat="1" ht="22" customHeight="1" x14ac:dyDescent="0.2">
      <c r="A89" s="355" t="s">
        <v>80</v>
      </c>
      <c r="B89" s="356"/>
      <c r="C89" s="14"/>
      <c r="D89" s="15"/>
      <c r="E89" s="19"/>
      <c r="F89" s="345"/>
      <c r="G89" s="347"/>
      <c r="H89" s="362"/>
      <c r="I89" s="363"/>
      <c r="J89" s="363"/>
      <c r="K89" s="364"/>
      <c r="L89" s="153">
        <f>SUM(C89:G89)*2</f>
        <v>0</v>
      </c>
    </row>
    <row r="90" spans="1:12" s="16" customFormat="1" ht="22" customHeight="1" x14ac:dyDescent="0.2">
      <c r="A90" s="355" t="s">
        <v>81</v>
      </c>
      <c r="B90" s="356"/>
      <c r="C90" s="17"/>
      <c r="D90" s="18"/>
      <c r="E90" s="20"/>
      <c r="F90" s="345"/>
      <c r="G90" s="347"/>
      <c r="H90" s="362"/>
      <c r="I90" s="363"/>
      <c r="J90" s="363"/>
      <c r="K90" s="364"/>
      <c r="L90" s="153">
        <f>SUM(C90:G90)*3</f>
        <v>0</v>
      </c>
    </row>
    <row r="91" spans="1:12" s="16" customFormat="1" ht="22" customHeight="1" x14ac:dyDescent="0.2">
      <c r="A91" s="355" t="s">
        <v>82</v>
      </c>
      <c r="B91" s="356"/>
      <c r="C91" s="17"/>
      <c r="D91" s="18"/>
      <c r="E91" s="18"/>
      <c r="F91" s="345"/>
      <c r="G91" s="347"/>
      <c r="H91" s="362"/>
      <c r="I91" s="363"/>
      <c r="J91" s="363"/>
      <c r="K91" s="364"/>
      <c r="L91" s="153">
        <f>SUM(C91:G91)*4</f>
        <v>0</v>
      </c>
    </row>
    <row r="92" spans="1:12" s="16" customFormat="1" ht="30" customHeight="1" thickBot="1" x14ac:dyDescent="0.25">
      <c r="A92" s="357" t="s">
        <v>83</v>
      </c>
      <c r="B92" s="358"/>
      <c r="C92" s="156">
        <f>SUM(C87:C91)</f>
        <v>0</v>
      </c>
      <c r="D92" s="157">
        <f>SUM(D87:D91)</f>
        <v>0</v>
      </c>
      <c r="E92" s="157">
        <f>SUM(E87:E91)</f>
        <v>0</v>
      </c>
      <c r="F92" s="359">
        <f>SUM(F87:F91)</f>
        <v>0</v>
      </c>
      <c r="G92" s="370"/>
      <c r="H92" s="359"/>
      <c r="I92" s="370"/>
      <c r="J92" s="370"/>
      <c r="K92" s="361"/>
      <c r="L92" s="159">
        <f>SUM(L87:L91)</f>
        <v>0</v>
      </c>
    </row>
    <row r="93" spans="1:12" ht="16" customHeight="1" thickBot="1" x14ac:dyDescent="0.25">
      <c r="A93" s="195"/>
      <c r="B93" s="195"/>
      <c r="C93" s="195"/>
      <c r="D93" s="195"/>
      <c r="E93" s="195"/>
      <c r="F93" s="195"/>
      <c r="G93" s="195"/>
      <c r="H93" s="195"/>
      <c r="I93" s="195"/>
      <c r="J93" s="195"/>
      <c r="K93" s="195"/>
      <c r="L93" s="195"/>
    </row>
    <row r="94" spans="1:12" s="16" customFormat="1" ht="35" customHeight="1" x14ac:dyDescent="0.2">
      <c r="A94" s="371" t="s">
        <v>85</v>
      </c>
      <c r="B94" s="372"/>
      <c r="C94" s="163"/>
      <c r="D94" s="164"/>
      <c r="E94" s="164"/>
      <c r="F94" s="164"/>
      <c r="G94" s="164"/>
      <c r="H94" s="164"/>
      <c r="I94" s="164"/>
      <c r="J94" s="164"/>
      <c r="K94" s="165"/>
      <c r="L94" s="162" t="s">
        <v>86</v>
      </c>
    </row>
    <row r="95" spans="1:12" s="16" customFormat="1" ht="31" customHeight="1" thickBot="1" x14ac:dyDescent="0.25">
      <c r="A95" s="166" t="s">
        <v>87</v>
      </c>
      <c r="B95" s="21"/>
      <c r="C95" s="167" t="s">
        <v>88</v>
      </c>
      <c r="D95" s="21"/>
      <c r="E95" s="168" t="s">
        <v>89</v>
      </c>
      <c r="F95" s="373"/>
      <c r="G95" s="374"/>
      <c r="H95" s="375" t="s">
        <v>90</v>
      </c>
      <c r="I95" s="375"/>
      <c r="J95" s="376"/>
      <c r="K95" s="377"/>
      <c r="L95" s="169">
        <f>B95+D95+F95+J95</f>
        <v>0</v>
      </c>
    </row>
    <row r="96" spans="1:12" ht="32" customHeight="1" thickBot="1" x14ac:dyDescent="0.25">
      <c r="A96" s="195"/>
      <c r="B96" s="195"/>
      <c r="C96" s="195"/>
      <c r="D96" s="195"/>
      <c r="E96" s="195"/>
      <c r="F96" s="195"/>
      <c r="G96" s="195"/>
      <c r="H96" s="195"/>
      <c r="I96" s="195"/>
      <c r="J96" s="195"/>
      <c r="K96" s="195"/>
      <c r="L96" s="195"/>
    </row>
    <row r="97" spans="1:12" s="16" customFormat="1" ht="32" customHeight="1" x14ac:dyDescent="0.2">
      <c r="A97" s="395" t="s">
        <v>91</v>
      </c>
      <c r="B97" s="396"/>
      <c r="C97" s="397"/>
      <c r="D97" s="170" t="s">
        <v>92</v>
      </c>
      <c r="E97" s="170" t="s">
        <v>93</v>
      </c>
      <c r="F97" s="398" t="s">
        <v>49</v>
      </c>
      <c r="G97" s="399"/>
      <c r="H97" s="399"/>
      <c r="I97" s="400"/>
      <c r="J97" s="401" t="s">
        <v>94</v>
      </c>
      <c r="K97" s="402"/>
      <c r="L97" s="403"/>
    </row>
    <row r="98" spans="1:12" s="16" customFormat="1" ht="23" customHeight="1" x14ac:dyDescent="0.2">
      <c r="A98" s="378" t="s">
        <v>95</v>
      </c>
      <c r="B98" s="379"/>
      <c r="C98" s="380"/>
      <c r="D98" s="171">
        <f>SUM(C84:K84)</f>
        <v>0</v>
      </c>
      <c r="E98" s="172">
        <f>SUM(C92:G92)</f>
        <v>0</v>
      </c>
      <c r="F98" s="381">
        <f>D98+E98</f>
        <v>0</v>
      </c>
      <c r="G98" s="382"/>
      <c r="H98" s="382"/>
      <c r="I98" s="383"/>
      <c r="J98" s="404"/>
      <c r="K98" s="405"/>
      <c r="L98" s="406"/>
    </row>
    <row r="99" spans="1:12" s="16" customFormat="1" ht="23" customHeight="1" x14ac:dyDescent="0.2">
      <c r="A99" s="378" t="s">
        <v>96</v>
      </c>
      <c r="B99" s="379"/>
      <c r="C99" s="380"/>
      <c r="D99" s="171">
        <f>L84</f>
        <v>0</v>
      </c>
      <c r="E99" s="172">
        <f>L92</f>
        <v>0</v>
      </c>
      <c r="F99" s="381">
        <f>D99+E99</f>
        <v>0</v>
      </c>
      <c r="G99" s="382"/>
      <c r="H99" s="382"/>
      <c r="I99" s="383"/>
      <c r="J99" s="384">
        <f>F99+F100</f>
        <v>0</v>
      </c>
      <c r="K99" s="385"/>
      <c r="L99" s="386"/>
    </row>
    <row r="100" spans="1:12" s="16" customFormat="1" ht="23" customHeight="1" thickBot="1" x14ac:dyDescent="0.25">
      <c r="A100" s="390" t="s">
        <v>97</v>
      </c>
      <c r="B100" s="391"/>
      <c r="C100" s="391"/>
      <c r="D100" s="391"/>
      <c r="E100" s="391"/>
      <c r="F100" s="392">
        <f>L95</f>
        <v>0</v>
      </c>
      <c r="G100" s="393"/>
      <c r="H100" s="393"/>
      <c r="I100" s="394"/>
      <c r="J100" s="387"/>
      <c r="K100" s="388"/>
      <c r="L100" s="389"/>
    </row>
    <row r="101" spans="1:12" x14ac:dyDescent="0.2">
      <c r="A101" s="3"/>
      <c r="B101" s="4"/>
      <c r="C101" s="4"/>
      <c r="D101" s="4"/>
      <c r="E101" s="4"/>
      <c r="F101" s="3"/>
      <c r="G101" s="3"/>
      <c r="H101" s="3"/>
      <c r="I101" s="3"/>
      <c r="J101" s="3"/>
      <c r="K101" s="3"/>
      <c r="L101" s="3"/>
    </row>
    <row r="102" spans="1:12" x14ac:dyDescent="0.2">
      <c r="A102" s="3"/>
      <c r="B102" s="4"/>
      <c r="C102" s="4"/>
      <c r="D102" s="4"/>
      <c r="E102" s="4"/>
      <c r="F102" s="3"/>
      <c r="G102" s="3"/>
      <c r="H102" s="3"/>
      <c r="I102" s="3"/>
      <c r="J102" s="3"/>
      <c r="K102" s="3"/>
      <c r="L102" s="3"/>
    </row>
    <row r="103" spans="1:12" x14ac:dyDescent="0.2">
      <c r="A103" s="3"/>
      <c r="B103" s="4"/>
      <c r="C103" s="4"/>
      <c r="D103" s="4"/>
      <c r="E103" s="4"/>
      <c r="F103" s="3"/>
      <c r="G103" s="3"/>
      <c r="H103" s="3"/>
      <c r="I103" s="3"/>
      <c r="J103" s="3"/>
      <c r="K103" s="3"/>
      <c r="L103" s="3"/>
    </row>
    <row r="104" spans="1:12" x14ac:dyDescent="0.2">
      <c r="A104" s="22"/>
      <c r="F104" s="22"/>
      <c r="G104" s="22"/>
      <c r="H104" s="22"/>
      <c r="I104" s="22"/>
      <c r="J104" s="22"/>
      <c r="K104" s="22"/>
      <c r="L104" s="22"/>
    </row>
    <row r="105" spans="1:12" x14ac:dyDescent="0.2">
      <c r="A105" s="22"/>
      <c r="F105" s="22"/>
      <c r="G105" s="22"/>
      <c r="H105" s="22"/>
      <c r="I105" s="22"/>
      <c r="J105" s="22"/>
      <c r="K105" s="22"/>
      <c r="L105" s="22"/>
    </row>
    <row r="106" spans="1:12" x14ac:dyDescent="0.2">
      <c r="A106" s="22"/>
      <c r="F106" s="22"/>
      <c r="G106" s="22"/>
      <c r="H106" s="22"/>
      <c r="I106" s="22"/>
      <c r="J106" s="22"/>
      <c r="K106" s="22"/>
      <c r="L106" s="22"/>
    </row>
    <row r="107" spans="1:12" x14ac:dyDescent="0.2">
      <c r="A107" s="22"/>
      <c r="F107" s="22"/>
      <c r="G107" s="22"/>
      <c r="H107" s="22"/>
      <c r="I107" s="22"/>
      <c r="J107" s="22"/>
      <c r="K107" s="22"/>
      <c r="L107" s="22"/>
    </row>
    <row r="108" spans="1:12" x14ac:dyDescent="0.2">
      <c r="A108" s="22"/>
      <c r="F108" s="22"/>
      <c r="G108" s="22"/>
      <c r="H108" s="22"/>
      <c r="I108" s="22"/>
      <c r="J108" s="22"/>
      <c r="K108" s="22"/>
      <c r="L108" s="22"/>
    </row>
    <row r="109" spans="1:12" x14ac:dyDescent="0.2">
      <c r="A109" s="22"/>
      <c r="F109" s="22"/>
      <c r="G109" s="22"/>
      <c r="H109" s="22"/>
      <c r="I109" s="22"/>
      <c r="J109" s="22"/>
      <c r="K109" s="22"/>
      <c r="L109" s="22"/>
    </row>
  </sheetData>
  <sheetProtection algorithmName="SHA-512" hashValue="xWDDFYTdWZTDYlHv8qSBaLdCYm4dLuesouXsykO+cUQIcEdEEEWN88H5F6PFaPle+k13QqJfoRq6SrGtMEHZnQ==" saltValue="zLk9qzbldzhjv5WImDLvVg==" spinCount="100000" sheet="1" objects="1" scenarios="1" selectLockedCells="1"/>
  <mergeCells count="171">
    <mergeCell ref="A99:C99"/>
    <mergeCell ref="F99:I99"/>
    <mergeCell ref="J99:L100"/>
    <mergeCell ref="A100:E100"/>
    <mergeCell ref="F100:I100"/>
    <mergeCell ref="A96:L96"/>
    <mergeCell ref="A97:C97"/>
    <mergeCell ref="F97:I97"/>
    <mergeCell ref="J97:L98"/>
    <mergeCell ref="A98:C98"/>
    <mergeCell ref="F98:I98"/>
    <mergeCell ref="A92:B92"/>
    <mergeCell ref="F92:G92"/>
    <mergeCell ref="H92:K92"/>
    <mergeCell ref="A93:L93"/>
    <mergeCell ref="A94:B94"/>
    <mergeCell ref="F95:G95"/>
    <mergeCell ref="H95:I95"/>
    <mergeCell ref="J95:K95"/>
    <mergeCell ref="A90:B90"/>
    <mergeCell ref="F90:G90"/>
    <mergeCell ref="H90:K90"/>
    <mergeCell ref="A91:B91"/>
    <mergeCell ref="F91:G91"/>
    <mergeCell ref="H91:K91"/>
    <mergeCell ref="A88:B88"/>
    <mergeCell ref="F88:G88"/>
    <mergeCell ref="H88:K88"/>
    <mergeCell ref="A89:B89"/>
    <mergeCell ref="F89:G89"/>
    <mergeCell ref="H89:K89"/>
    <mergeCell ref="A85:L85"/>
    <mergeCell ref="A86:B86"/>
    <mergeCell ref="F86:G86"/>
    <mergeCell ref="H86:K86"/>
    <mergeCell ref="A87:B87"/>
    <mergeCell ref="F87:G87"/>
    <mergeCell ref="H87:K87"/>
    <mergeCell ref="A83:B83"/>
    <mergeCell ref="H83:I83"/>
    <mergeCell ref="J83:K83"/>
    <mergeCell ref="A84:B84"/>
    <mergeCell ref="H84:I84"/>
    <mergeCell ref="J84:K84"/>
    <mergeCell ref="A81:B81"/>
    <mergeCell ref="H81:I81"/>
    <mergeCell ref="J81:K81"/>
    <mergeCell ref="A82:B82"/>
    <mergeCell ref="H82:I82"/>
    <mergeCell ref="J82:K82"/>
    <mergeCell ref="C81:E81"/>
    <mergeCell ref="C82:E82"/>
    <mergeCell ref="C83:E83"/>
    <mergeCell ref="A79:B79"/>
    <mergeCell ref="H79:I79"/>
    <mergeCell ref="J79:K79"/>
    <mergeCell ref="A80:B80"/>
    <mergeCell ref="H80:I80"/>
    <mergeCell ref="J80:K80"/>
    <mergeCell ref="A76:B76"/>
    <mergeCell ref="C76:F76"/>
    <mergeCell ref="G76:K76"/>
    <mergeCell ref="A78:B78"/>
    <mergeCell ref="H78:I78"/>
    <mergeCell ref="J78:K78"/>
    <mergeCell ref="C78:E78"/>
    <mergeCell ref="C79:E79"/>
    <mergeCell ref="C80:E80"/>
    <mergeCell ref="B71:L71"/>
    <mergeCell ref="A72:L72"/>
    <mergeCell ref="A73:L73"/>
    <mergeCell ref="A74:L74"/>
    <mergeCell ref="A75:B75"/>
    <mergeCell ref="C75:L75"/>
    <mergeCell ref="G67:H67"/>
    <mergeCell ref="I67:K67"/>
    <mergeCell ref="D68:E68"/>
    <mergeCell ref="G68:H68"/>
    <mergeCell ref="I68:K68"/>
    <mergeCell ref="B70:L70"/>
    <mergeCell ref="A62:L62"/>
    <mergeCell ref="A63:L63"/>
    <mergeCell ref="A64:L64"/>
    <mergeCell ref="A65:L65"/>
    <mergeCell ref="A66:A68"/>
    <mergeCell ref="B66:C68"/>
    <mergeCell ref="D66:E66"/>
    <mergeCell ref="G66:H66"/>
    <mergeCell ref="I66:K66"/>
    <mergeCell ref="D67:E67"/>
    <mergeCell ref="A58:B58"/>
    <mergeCell ref="D58:F58"/>
    <mergeCell ref="H58:K58"/>
    <mergeCell ref="A59:B59"/>
    <mergeCell ref="G59:K59"/>
    <mergeCell ref="A61:L61"/>
    <mergeCell ref="A55:C57"/>
    <mergeCell ref="D55:I55"/>
    <mergeCell ref="J55:K55"/>
    <mergeCell ref="D56:I56"/>
    <mergeCell ref="J56:K56"/>
    <mergeCell ref="D57:I57"/>
    <mergeCell ref="J57:K57"/>
    <mergeCell ref="A52:C52"/>
    <mergeCell ref="E52:F52"/>
    <mergeCell ref="H52:I52"/>
    <mergeCell ref="J52:K52"/>
    <mergeCell ref="A53:B53"/>
    <mergeCell ref="D53:E53"/>
    <mergeCell ref="H53:K53"/>
    <mergeCell ref="A47:C47"/>
    <mergeCell ref="D47:K47"/>
    <mergeCell ref="A49:C49"/>
    <mergeCell ref="D49:I49"/>
    <mergeCell ref="J49:K49"/>
    <mergeCell ref="A51:C51"/>
    <mergeCell ref="E51:F51"/>
    <mergeCell ref="H51:I51"/>
    <mergeCell ref="J51:K51"/>
    <mergeCell ref="A42:L42"/>
    <mergeCell ref="A43:L43"/>
    <mergeCell ref="A44:B44"/>
    <mergeCell ref="C44:L44"/>
    <mergeCell ref="A45:B45"/>
    <mergeCell ref="C45:F45"/>
    <mergeCell ref="G45:K45"/>
    <mergeCell ref="A36:E36"/>
    <mergeCell ref="E37:F37"/>
    <mergeCell ref="H37:J37"/>
    <mergeCell ref="B39:L39"/>
    <mergeCell ref="B40:L40"/>
    <mergeCell ref="A41:L41"/>
    <mergeCell ref="A30:D30"/>
    <mergeCell ref="A31:B31"/>
    <mergeCell ref="H31:J31"/>
    <mergeCell ref="A33:E33"/>
    <mergeCell ref="A34:E34"/>
    <mergeCell ref="A35:E35"/>
    <mergeCell ref="H24:K24"/>
    <mergeCell ref="A26:E26"/>
    <mergeCell ref="G26:L26"/>
    <mergeCell ref="A27:D27"/>
    <mergeCell ref="A28:D28"/>
    <mergeCell ref="A29:D29"/>
    <mergeCell ref="A15:E15"/>
    <mergeCell ref="A16:E16"/>
    <mergeCell ref="H16:J16"/>
    <mergeCell ref="A18:E18"/>
    <mergeCell ref="G18:L18"/>
    <mergeCell ref="H23:J23"/>
    <mergeCell ref="A10:C10"/>
    <mergeCell ref="E10:K10"/>
    <mergeCell ref="A11:L11"/>
    <mergeCell ref="A12:E12"/>
    <mergeCell ref="A13:E13"/>
    <mergeCell ref="A14:E14"/>
    <mergeCell ref="A7:E7"/>
    <mergeCell ref="F7:L7"/>
    <mergeCell ref="B8:G8"/>
    <mergeCell ref="H8:I8"/>
    <mergeCell ref="J8:L8"/>
    <mergeCell ref="A9:C9"/>
    <mergeCell ref="D9:L9"/>
    <mergeCell ref="B1:L1"/>
    <mergeCell ref="B2:L2"/>
    <mergeCell ref="A3:L3"/>
    <mergeCell ref="A4:L4"/>
    <mergeCell ref="A5:L5"/>
    <mergeCell ref="B6:G6"/>
    <mergeCell ref="H6:I6"/>
    <mergeCell ref="J6:L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Definitive Form 02.02.26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Maintenant prêt</dc:creator>
  <cp:lastModifiedBy>João Ferreira</cp:lastModifiedBy>
  <cp:lastPrinted>2026-01-02T21:30:41Z</cp:lastPrinted>
  <dcterms:created xsi:type="dcterms:W3CDTF">2026-01-02T21:26:55Z</dcterms:created>
  <dcterms:modified xsi:type="dcterms:W3CDTF">2026-01-08T15:43:14Z</dcterms:modified>
</cp:coreProperties>
</file>